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okumu\Desktop\"/>
    </mc:Choice>
  </mc:AlternateContent>
  <xr:revisionPtr revIDLastSave="0" documentId="13_ncr:1_{D100FAF0-5129-4C32-8C43-EBC43553C5A7}" xr6:coauthVersionLast="47" xr6:coauthVersionMax="47" xr10:uidLastSave="{00000000-0000-0000-0000-000000000000}"/>
  <bookViews>
    <workbookView xWindow="510" yWindow="915" windowWidth="25170" windowHeight="14175"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Sheet10" sheetId="42" r:id="rId19"/>
    <sheet name="Sheet11" sheetId="43" r:id="rId20"/>
    <sheet name="担当者名簿" sheetId="31" state="hidden" r:id="rId21"/>
    <sheet name="Sheet1" sheetId="30" state="hidden" r:id="rId22"/>
  </sheets>
  <definedNames>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0">担当者名簿!$A$2:$L$37</definedName>
    <definedName name="tes" localSheetId="7">#REF!</definedName>
    <definedName name="tes">#REF!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98" i="1" l="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N2" i="24" s="1"/>
  <c r="L4" i="24"/>
  <c r="L1390" i="1"/>
  <c r="L1391" i="1"/>
  <c r="L1392" i="1"/>
  <c r="L1393" i="1"/>
  <c r="L1394" i="1"/>
  <c r="L1395" i="1"/>
  <c r="L1396" i="1"/>
  <c r="L1397" i="1"/>
  <c r="N80" i="24"/>
  <c r="L80" i="24"/>
  <c r="E252" i="12"/>
  <c r="E100" i="18"/>
  <c r="E97" i="18"/>
  <c r="E98" i="18" s="1"/>
  <c r="E99" i="18" s="1"/>
  <c r="E86" i="18"/>
  <c r="E87" i="18" s="1"/>
  <c r="L156" i="24"/>
  <c r="M80" i="24"/>
  <c r="K244" i="12" l="1"/>
  <c r="E353" i="15"/>
  <c r="E354" i="15"/>
  <c r="E355" i="15"/>
  <c r="E356" i="15"/>
  <c r="E357" i="15"/>
  <c r="E358" i="15"/>
  <c r="E359" i="15"/>
  <c r="E360" i="15"/>
  <c r="E361" i="15"/>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K335" i="15"/>
  <c r="K336" i="15"/>
  <c r="K337" i="15"/>
  <c r="K338" i="15"/>
  <c r="K339" i="15"/>
  <c r="E362" i="15"/>
  <c r="E363" i="15"/>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4" i="17"/>
  <c r="E75" i="17" s="1"/>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7"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40" i="15"/>
  <c r="K341" i="15"/>
  <c r="K342"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176" i="15"/>
  <c r="K148" i="15"/>
  <c r="K112" i="15"/>
  <c r="K113" i="15" s="1"/>
  <c r="K114" i="15" s="1"/>
  <c r="K115" i="15" s="1"/>
  <c r="K116" i="15" s="1"/>
  <c r="K74"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2" i="19"/>
  <c r="E73" i="19" s="1"/>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E89"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1" i="20" s="1"/>
  <c r="E122" i="20" s="1"/>
  <c r="E123" i="20" s="1"/>
  <c r="K109" i="20"/>
  <c r="K110" i="20"/>
  <c r="K111" i="20"/>
  <c r="K112" i="20"/>
  <c r="K113" i="20"/>
  <c r="K114" i="20"/>
  <c r="K115" i="20"/>
  <c r="K116" i="20"/>
  <c r="K117" i="20"/>
  <c r="K118" i="20"/>
  <c r="K119" i="20"/>
  <c r="K120" i="20"/>
  <c r="K121" i="20"/>
  <c r="K122" i="20"/>
  <c r="K123" i="20"/>
  <c r="E124" i="20"/>
  <c r="K124" i="20"/>
  <c r="E125" i="20"/>
  <c r="K125" i="20"/>
  <c r="E126" i="20"/>
  <c r="K126" i="20"/>
  <c r="E127" i="20"/>
  <c r="K127" i="20"/>
  <c r="E128" i="20"/>
  <c r="K128" i="20"/>
  <c r="E129" i="20"/>
  <c r="K129" i="20"/>
  <c r="E130" i="20"/>
  <c r="K130" i="20"/>
  <c r="E131"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1" i="16" s="1"/>
  <c r="E102" i="16" s="1"/>
  <c r="K96" i="16"/>
  <c r="K97" i="16" s="1"/>
  <c r="K98" i="16" s="1"/>
  <c r="K99" i="16" s="1"/>
  <c r="K100" i="16" s="1"/>
  <c r="K101" i="16" s="1"/>
  <c r="K102" i="16"/>
  <c r="E103" i="16"/>
  <c r="K103" i="16"/>
  <c r="E104" i="16"/>
  <c r="K104" i="16"/>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c r="E366" i="15"/>
  <c r="E367" i="15"/>
  <c r="E368" i="15"/>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7"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46" i="12"/>
  <c r="K247" i="12"/>
  <c r="K248" i="12"/>
  <c r="K249" i="12"/>
  <c r="K250" i="12"/>
  <c r="K251" i="12"/>
  <c r="K252" i="12" s="1"/>
  <c r="K253" i="12" s="1"/>
  <c r="K254" i="12" s="1"/>
  <c r="K255" i="12" s="1"/>
  <c r="K256" i="12" s="1"/>
  <c r="K257" i="12" s="1"/>
  <c r="K258" i="12" s="1"/>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E175" i="28"/>
  <c r="K222" i="15"/>
  <c r="K177" i="15"/>
  <c r="K178" i="15" s="1"/>
  <c r="K179" i="15" s="1"/>
  <c r="K149" i="15"/>
  <c r="K150" i="15" s="1"/>
  <c r="K151" i="15" s="1"/>
  <c r="K152" i="15" s="1"/>
  <c r="K75" i="15"/>
  <c r="K76" i="15" s="1"/>
  <c r="K77" i="15" s="1"/>
  <c r="E395" i="28"/>
  <c r="E230" i="23"/>
  <c r="E231" i="23" s="1"/>
  <c r="E232" i="23" s="1"/>
  <c r="E233" i="23"/>
  <c r="E75" i="28" l="1"/>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87" i="28" s="1"/>
  <c r="E21" i="28"/>
  <c r="E13" i="28"/>
  <c r="E167" i="28"/>
  <c r="E179" i="28" s="1"/>
  <c r="D259" i="28"/>
  <c r="E184" i="28"/>
  <c r="E144" i="28"/>
  <c r="N300" i="24"/>
  <c r="E316" i="28"/>
  <c r="D371" i="28"/>
  <c r="E363" i="28"/>
  <c r="D421" i="28"/>
  <c r="E92" i="28"/>
  <c r="I6" i="30"/>
  <c r="E315" i="28"/>
  <c r="E417" i="28"/>
  <c r="E148" i="28" l="1"/>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alcChain>
</file>

<file path=xl/sharedStrings.xml><?xml version="1.0" encoding="utf-8"?>
<sst xmlns="http://schemas.openxmlformats.org/spreadsheetml/2006/main" count="11591" uniqueCount="3500">
  <si>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</si>
  <si>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</si>
  <si>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</si>
  <si>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</si>
  <si>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</si>
  <si>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</si>
  <si>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</si>
  <si>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</si>
  <si>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</si>
  <si>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</si>
  <si>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</si>
  <si>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</si>
  <si>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</si>
  <si>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</si>
  <si>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</si>
  <si>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</si>
  <si>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</si>
  <si>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</si>
  <si>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</si>
  <si>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</si>
  <si>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</si>
  <si>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</si>
  <si>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</si>
  <si>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</si>
  <si>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</si>
  <si>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</si>
  <si>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</si>
  <si>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</si>
  <si>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</si>
  <si>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</si>
  <si>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</si>
  <si>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</si>
  <si>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</si>
  <si>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</si>
  <si>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</si>
  <si>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</si>
  <si>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</si>
  <si>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</si>
  <si>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</si>
  <si>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</si>
  <si>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</si>
  <si>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</si>
  <si>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</si>
  <si>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</si>
  <si>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</si>
  <si>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</si>
  <si>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</si>
  <si>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</si>
  <si>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</si>
  <si>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</si>
  <si>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</si>
  <si>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</si>
  <si>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</si>
  <si>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</si>
  <si>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</si>
  <si>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</si>
  <si>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</si>
  <si>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</si>
  <si>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</si>
  <si>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</si>
  <si>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</si>
  <si>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</si>
  <si>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</si>
  <si>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</si>
  <si>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</si>
  <si>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</si>
  <si>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</si>
  <si>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</si>
  <si>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</si>
  <si>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</si>
  <si>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</si>
  <si>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</si>
  <si>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</si>
  <si>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</si>
  <si>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</si>
  <si>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</si>
  <si>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</si>
  <si>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</si>
  <si>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</si>
  <si>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</si>
  <si>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</si>
  <si>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</si>
  <si>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</si>
  <si>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</si>
  <si>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</si>
  <si>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</si>
  <si>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</si>
  <si>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</si>
  <si>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</si>
  <si>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</si>
  <si>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</si>
  <si>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</si>
  <si>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</si>
  <si>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</si>
  <si>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</si>
  <si>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</si>
  <si>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</si>
  <si>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</si>
  <si>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</si>
  <si>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</si>
  <si>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</si>
  <si>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</si>
  <si>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</si>
  <si>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</si>
  <si>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</si>
  <si>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</si>
  <si>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</si>
  <si>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</si>
  <si>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</si>
  <si>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</si>
  <si>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</si>
  <si>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</si>
  <si>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</si>
  <si>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</si>
  <si>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</si>
  <si>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</si>
  <si>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</si>
  <si>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</si>
  <si>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</si>
  <si>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</si>
  <si>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</si>
  <si>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</si>
  <si>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</si>
  <si>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</si>
  <si>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</si>
  <si>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</si>
  <si>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</si>
  <si>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</si>
  <si>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</si>
  <si>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</si>
  <si>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</si>
  <si>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</si>
  <si>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</si>
  <si>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</si>
  <si>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</si>
  <si>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</si>
  <si>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</si>
  <si>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</si>
  <si>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</si>
  <si>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</si>
  <si>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</si>
  <si>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</si>
  <si>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</si>
  <si>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</si>
  <si>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</si>
  <si>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</si>
  <si>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</si>
  <si>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</si>
  <si>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</si>
  <si>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</si>
  <si>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</si>
  <si>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</si>
  <si>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</si>
  <si>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</si>
  <si>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</si>
  <si>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</si>
  <si>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</si>
  <si>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</si>
  <si>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</si>
  <si>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</si>
  <si>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</si>
  <si>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</si>
  <si>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</si>
  <si>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</si>
  <si>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</si>
  <si>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</si>
  <si>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</si>
  <si>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</si>
  <si>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</si>
  <si>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</si>
  <si>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</si>
  <si>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</si>
  <si>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</si>
  <si>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</si>
  <si>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</si>
  <si>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</si>
  <si>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</si>
  <si>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</si>
  <si>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</si>
  <si>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</si>
  <si>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</si>
  <si>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</si>
  <si>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</si>
  <si>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</si>
  <si>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</si>
  <si>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</si>
  <si>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</si>
  <si>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</si>
  <si>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</si>
  <si>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</si>
  <si>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</si>
  <si>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</si>
  <si>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</si>
  <si>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</si>
  <si>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</si>
  <si>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</si>
  <si>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</si>
  <si>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</si>
  <si>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</si>
  <si>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</si>
  <si>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</si>
  <si>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</si>
  <si>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</si>
  <si>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</si>
  <si>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</si>
  <si>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</si>
  <si>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</si>
  <si>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</si>
  <si>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</si>
  <si>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</si>
  <si>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</si>
  <si>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</si>
  <si>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</si>
  <si>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</si>
  <si>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</si>
  <si>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</si>
  <si>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</si>
  <si>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</si>
  <si>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</si>
  <si>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</si>
  <si>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</si>
  <si>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</si>
  <si>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</si>
  <si>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</si>
  <si>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</si>
  <si>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</si>
  <si>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</si>
  <si>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</si>
  <si>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</si>
  <si>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</si>
  <si>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</si>
  <si>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</si>
  <si>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</si>
  <si>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</si>
  <si>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</si>
  <si>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</si>
  <si>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</si>
  <si>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</si>
  <si>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</si>
  <si>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</si>
  <si>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</si>
  <si>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</si>
  <si>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</si>
  <si>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</si>
  <si>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</si>
  <si>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</si>
  <si>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</si>
  <si>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</si>
  <si>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</si>
  <si>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</si>
  <si>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</si>
  <si>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</si>
  <si>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</si>
  <si>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</si>
  <si>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</si>
  <si>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</si>
  <si>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</si>
  <si>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</si>
  <si>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</si>
  <si>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</si>
  <si>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</si>
  <si>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</si>
  <si>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</si>
  <si>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</si>
  <si>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</si>
  <si>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</si>
  <si>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</si>
  <si>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</si>
  <si>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</si>
  <si>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</si>
  <si>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</si>
  <si>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</si>
  <si>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</si>
  <si>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</si>
  <si>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</si>
  <si>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</si>
  <si>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</si>
  <si>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</si>
  <si>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</si>
  <si>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</si>
  <si>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</si>
  <si>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</si>
  <si>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</si>
  <si>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</si>
  <si>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</si>
  <si>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</si>
  <si>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</si>
  <si>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</si>
  <si>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</si>
  <si>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</si>
  <si>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</si>
  <si>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</si>
  <si>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</si>
  <si>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</si>
  <si>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</si>
  <si>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</si>
  <si>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</si>
  <si>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</si>
  <si>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</si>
  <si>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</si>
  <si>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</si>
  <si>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</si>
  <si>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</si>
  <si>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</si>
  <si>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</si>
  <si>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</si>
  <si>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</si>
  <si>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</si>
  <si>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</si>
  <si>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</si>
  <si>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</si>
  <si>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</si>
  <si>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</si>
  <si>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</si>
  <si>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</si>
  <si>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</si>
  <si>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</si>
  <si>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</si>
  <si>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</si>
  <si>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</si>
  <si>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</si>
  <si>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</si>
  <si>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</si>
  <si>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</si>
  <si>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</si>
  <si>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</si>
  <si>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</si>
  <si>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</si>
  <si>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</si>
  <si>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</si>
  <si>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</si>
  <si>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</si>
  <si>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</si>
  <si>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</si>
  <si>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</si>
  <si>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</si>
  <si>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</si>
  <si>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</si>
  <si>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</si>
  <si>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</si>
  <si>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</si>
  <si>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</si>
  <si>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</si>
  <si>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</si>
  <si>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</si>
  <si>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</si>
  <si>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</si>
  <si>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</si>
  <si>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</si>
  <si>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</si>
  <si>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</si>
  <si>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</si>
  <si>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</si>
  <si>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</si>
  <si>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</si>
  <si>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</si>
  <si>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</si>
  <si>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</si>
  <si>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</si>
  <si>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</si>
  <si>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</si>
  <si>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</si>
  <si>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</si>
  <si>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</si>
  <si>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</si>
  <si>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</si>
  <si>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</si>
  <si>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</si>
  <si>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</si>
  <si>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</si>
  <si>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</si>
  <si>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</si>
  <si>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</si>
  <si>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</si>
  <si>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</si>
  <si>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</si>
  <si>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</si>
  <si>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</si>
  <si>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</si>
  <si>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</si>
  <si>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</si>
  <si>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</si>
  <si>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</si>
  <si>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</si>
  <si>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</si>
  <si>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</si>
  <si>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</si>
  <si>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</si>
  <si>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</si>
  <si>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</si>
  <si>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</si>
  <si>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</si>
  <si>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</si>
  <si>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</si>
  <si>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</si>
  <si>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</si>
  <si>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</si>
  <si>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</si>
  <si>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</si>
  <si>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</si>
  <si>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</si>
  <si>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</si>
  <si>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</si>
  <si>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</si>
  <si>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</si>
  <si>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</si>
  <si>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</si>
  <si>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</si>
  <si>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</si>
  <si>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</si>
  <si>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</si>
  <si>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</si>
  <si>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</si>
  <si>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</si>
  <si>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</si>
  <si>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</si>
  <si>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</si>
  <si>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</si>
  <si>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</si>
  <si>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</si>
  <si>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</si>
  <si>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</si>
  <si>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</si>
  <si>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</si>
  <si>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</si>
  <si>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</si>
  <si>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</si>
  <si>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</si>
  <si>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</si>
  <si>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</si>
  <si>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</si>
  <si>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</si>
  <si>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</si>
  <si>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</si>
  <si>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</si>
  <si>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</si>
  <si>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</si>
  <si>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</si>
  <si>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</si>
  <si>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</si>
  <si>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</si>
  <si>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</si>
  <si>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</si>
  <si>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</si>
  <si>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</si>
  <si>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</si>
  <si>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</si>
  <si>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</si>
  <si>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</si>
  <si>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</si>
  <si>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</si>
  <si>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</si>
  <si>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</si>
  <si>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</si>
  <si>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</si>
  <si>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</si>
  <si>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</si>
  <si>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</si>
  <si>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</si>
  <si>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</si>
  <si>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</si>
  <si>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</si>
  <si>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</si>
  <si>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</si>
  <si>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</si>
  <si>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</si>
  <si>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</si>
  <si>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</si>
  <si>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</si>
  <si>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</si>
  <si>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</si>
  <si>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</si>
  <si>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</si>
  <si>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</si>
  <si>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</si>
  <si>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</si>
  <si>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</si>
  <si>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</si>
  <si>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</si>
  <si>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</si>
  <si>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</si>
  <si>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</si>
  <si>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</si>
  <si>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</si>
  <si>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</si>
  <si>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</si>
  <si>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</si>
  <si>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</si>
  <si>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</si>
  <si>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</si>
  <si>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</si>
  <si>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</si>
  <si>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</si>
  <si>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</si>
  <si>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</si>
  <si>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</si>
  <si>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</si>
  <si>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</si>
  <si>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</si>
  <si>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</si>
  <si>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</si>
  <si>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</si>
  <si>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</si>
  <si>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</si>
  <si>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</si>
  <si>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</si>
  <si>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</si>
  <si>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</si>
  <si>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</si>
  <si>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</si>
  <si>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</si>
  <si>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</si>
  <si>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</si>
  <si>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</si>
  <si>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</si>
  <si>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</si>
  <si>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</si>
  <si>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</si>
  <si>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</si>
  <si>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</si>
  <si>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</si>
  <si>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</si>
  <si>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</si>
  <si>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</si>
  <si>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</si>
  <si>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</si>
  <si>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</si>
  <si>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</si>
  <si>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</si>
  <si>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</si>
  <si>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</si>
  <si>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</si>
  <si>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</si>
  <si>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</si>
  <si>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</si>
  <si>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</si>
  <si>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</si>
  <si>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</si>
  <si>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</si>
  <si>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</si>
  <si>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</si>
  <si>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</si>
  <si>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</si>
  <si>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</si>
  <si>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</si>
  <si>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</si>
  <si>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</si>
  <si>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</si>
  <si>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</si>
  <si>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</si>
  <si>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</si>
  <si>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</si>
  <si>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</si>
  <si>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</si>
  <si>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</si>
  <si>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</si>
  <si>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</si>
  <si>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</si>
  <si>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</si>
  <si>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</si>
  <si>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</si>
  <si>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</si>
  <si>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</si>
  <si>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</si>
  <si>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</si>
  <si>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</si>
  <si>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</si>
  <si>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</si>
  <si>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</si>
  <si>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</si>
  <si>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</si>
  <si>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</si>
  <si>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</si>
  <si>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</si>
  <si>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</si>
  <si>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</si>
  <si>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</si>
  <si>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</si>
  <si>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</si>
  <si>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</si>
  <si>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</si>
  <si>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</si>
  <si>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</si>
  <si>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</si>
  <si>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</si>
  <si>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</si>
  <si>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</si>
  <si>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</si>
  <si>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</si>
  <si>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</si>
  <si>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</si>
  <si>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</si>
  <si>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</si>
  <si>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</si>
  <si>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</si>
  <si>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</si>
  <si>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</si>
  <si>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</si>
  <si>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</si>
  <si>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</si>
  <si>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</si>
  <si>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</si>
  <si>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</si>
  <si>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</si>
  <si>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</si>
  <si>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</si>
  <si>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</si>
  <si>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</si>
  <si>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</si>
  <si>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</si>
  <si>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</si>
  <si>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</si>
  <si>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</si>
  <si>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</si>
  <si>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</si>
  <si>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</si>
  <si>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</si>
  <si>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</si>
  <si>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</si>
  <si>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</si>
  <si>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</si>
  <si>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</si>
  <si>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</si>
  <si>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</si>
  <si>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</si>
  <si>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</si>
  <si>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</si>
  <si>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</si>
  <si>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</si>
  <si>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</si>
  <si>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</si>
  <si>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</si>
  <si>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</si>
  <si>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</si>
  <si>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</si>
  <si>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</si>
  <si>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</si>
  <si>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</si>
  <si>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</si>
  <si>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</si>
  <si>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</si>
  <si>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</si>
  <si>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</si>
  <si>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</si>
  <si>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</si>
  <si>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</si>
  <si>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</si>
  <si>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</si>
  <si>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</si>
  <si>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</si>
  <si>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</si>
  <si>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</si>
  <si>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</si>
  <si>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</si>
  <si>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</si>
  <si>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</si>
  <si>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</si>
  <si>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</si>
  <si>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</si>
  <si>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</si>
  <si>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</si>
  <si>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</si>
  <si>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</si>
  <si>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</si>
  <si>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</si>
  <si>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</si>
  <si>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</si>
  <si>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</si>
  <si>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</si>
  <si>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</si>
  <si>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</si>
  <si>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</si>
  <si>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</si>
  <si>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</si>
  <si>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</si>
  <si>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</si>
  <si>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</si>
  <si>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</si>
  <si>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</si>
  <si>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</si>
  <si>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</si>
  <si>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</si>
  <si>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</si>
  <si>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</si>
  <si>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</si>
  <si>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</si>
  <si>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</si>
  <si>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</si>
  <si>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</si>
  <si>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</si>
  <si>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</si>
  <si>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</si>
  <si>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</si>
  <si>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</si>
  <si>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</si>
  <si>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</si>
  <si>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</si>
  <si>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</si>
  <si>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</si>
  <si>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</si>
  <si>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</si>
  <si>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</si>
  <si>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</si>
  <si>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</si>
  <si>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</si>
  <si>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</si>
  <si>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</si>
  <si>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</si>
  <si>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</si>
  <si>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</si>
  <si>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</si>
  <si>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</si>
  <si>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</si>
  <si>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</si>
  <si>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</si>
  <si>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</si>
  <si>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</si>
  <si>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</si>
  <si>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</si>
  <si>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</si>
  <si>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</si>
  <si>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</si>
  <si>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</si>
  <si>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</si>
  <si>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</si>
  <si>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</si>
  <si>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</si>
  <si>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</si>
  <si>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</si>
  <si>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</si>
  <si>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</si>
  <si>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</si>
  <si>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</si>
  <si>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</si>
  <si>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</si>
  <si>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</si>
  <si>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</si>
  <si>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</si>
  <si>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</si>
  <si>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</si>
  <si>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</si>
  <si>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</si>
  <si>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</si>
  <si>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</si>
  <si>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</si>
  <si>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</si>
  <si>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</si>
  <si>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</si>
  <si>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</si>
  <si>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</si>
  <si>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</si>
  <si>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</si>
  <si>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</si>
  <si>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</si>
  <si>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</si>
  <si>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</si>
  <si>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</si>
  <si>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</si>
  <si>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</si>
  <si>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</si>
  <si>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</si>
  <si>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</si>
  <si>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</si>
  <si>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</si>
  <si>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</si>
  <si>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</si>
  <si>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</si>
  <si>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</si>
  <si>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</si>
  <si>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</si>
  <si>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</si>
  <si>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</si>
  <si>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</si>
  <si>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</si>
  <si>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</si>
  <si>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</si>
  <si>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</si>
  <si>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</si>
  <si>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</si>
  <si>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</si>
  <si>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</si>
  <si>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</si>
  <si>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</si>
  <si>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</si>
  <si>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</si>
  <si>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</si>
  <si>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</si>
  <si>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</si>
  <si>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</si>
  <si>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</si>
  <si>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</si>
  <si>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</si>
  <si>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</si>
  <si>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</si>
  <si>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</si>
  <si>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</si>
  <si>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</si>
  <si>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</si>
  <si>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</si>
  <si>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</si>
  <si>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</si>
  <si>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</si>
  <si>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</si>
  <si>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</si>
  <si>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</si>
  <si>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</si>
  <si>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</si>
  <si>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</si>
  <si>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</si>
  <si>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</si>
  <si>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</si>
  <si>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</si>
  <si>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</si>
  <si>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</si>
  <si>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</si>
  <si>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</si>
  <si>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</si>
  <si>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</si>
  <si>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</si>
  <si>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</si>
  <si>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</si>
  <si>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</si>
  <si>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</si>
  <si>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</si>
  <si>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</si>
  <si>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</si>
  <si>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</si>
  <si>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</si>
  <si>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</si>
  <si>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</si>
  <si>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</si>
  <si>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</si>
  <si>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</si>
  <si>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</si>
  <si>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</si>
  <si>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</si>
  <si>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</si>
  <si>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</si>
  <si>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</si>
  <si>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</si>
  <si>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</si>
  <si>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</si>
  <si>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</si>
  <si>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</si>
  <si>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</si>
  <si>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</si>
  <si>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</si>
  <si>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</si>
  <si>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</si>
  <si>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</si>
  <si>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</si>
  <si>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</si>
  <si>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</si>
  <si>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</si>
  <si>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</si>
  <si>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</si>
  <si>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</si>
  <si>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</si>
  <si>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</si>
  <si>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</si>
  <si>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</si>
  <si>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</si>
  <si>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</si>
  <si>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</si>
  <si>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</si>
  <si>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</si>
  <si>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</si>
  <si>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</si>
  <si>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</si>
  <si>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</si>
  <si>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</si>
  <si>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</si>
  <si>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</si>
  <si>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</si>
  <si>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</si>
  <si>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</si>
  <si>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</si>
  <si>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</si>
  <si>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</si>
  <si>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</si>
  <si>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</si>
  <si>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</si>
  <si>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</si>
  <si>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</si>
  <si>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</si>
  <si>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</si>
  <si>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</si>
  <si>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</si>
  <si>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</si>
  <si>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</si>
  <si>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</si>
  <si>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</si>
  <si>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</si>
  <si>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</si>
  <si>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</si>
  <si>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</si>
  <si>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</si>
  <si>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</si>
  <si>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</si>
  <si>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</si>
  <si>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</si>
  <si>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</si>
  <si>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</si>
  <si>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</si>
  <si>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</si>
  <si>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</si>
  <si>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</si>
  <si>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</si>
  <si>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</si>
  <si>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</si>
  <si>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</si>
  <si>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</si>
  <si>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</si>
  <si>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</si>
  <si>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</si>
  <si>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</si>
  <si>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</si>
  <si>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</si>
  <si>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</si>
  <si>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</si>
  <si>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</si>
  <si>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</si>
  <si>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</si>
  <si>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</si>
  <si>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</si>
  <si>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</si>
  <si>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</si>
  <si>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</si>
  <si>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</si>
  <si>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</si>
  <si>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</si>
  <si>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</si>
  <si>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</si>
  <si>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</si>
  <si>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</si>
  <si>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</si>
  <si>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</si>
  <si>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</si>
  <si>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</si>
  <si>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</si>
  <si>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</si>
  <si>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</si>
  <si>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</si>
  <si>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</si>
  <si>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</si>
  <si>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</si>
  <si>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</si>
  <si>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</si>
  <si>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</si>
  <si>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</si>
  <si>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</si>
  <si>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</si>
  <si>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</si>
  <si>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</si>
  <si>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</si>
  <si>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</si>
  <si>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</si>
  <si>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</si>
  <si>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</si>
  <si>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</si>
  <si>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</si>
  <si>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</si>
  <si>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</si>
  <si>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</si>
  <si>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</si>
  <si>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</si>
  <si>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</si>
  <si>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</si>
  <si>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</si>
  <si>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</si>
  <si>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</si>
  <si>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</si>
  <si>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</si>
  <si>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</si>
  <si>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</si>
  <si>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</si>
  <si>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</si>
  <si>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</si>
  <si>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</si>
  <si>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</si>
  <si>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</si>
  <si>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</si>
  <si>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</si>
  <si>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</si>
  <si>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</si>
  <si>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</si>
  <si>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</si>
  <si>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</si>
  <si>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</si>
  <si>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</si>
  <si>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</si>
  <si>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</si>
  <si>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</si>
  <si>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</si>
  <si>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</si>
  <si>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</si>
  <si>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</si>
  <si>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</si>
  <si>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</si>
  <si>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</si>
  <si>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</si>
  <si>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</si>
  <si>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</si>
  <si>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</si>
  <si>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</si>
  <si>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</si>
  <si>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</si>
  <si>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</si>
  <si>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</si>
  <si>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</si>
  <si>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</si>
  <si>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</si>
  <si>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</si>
  <si>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</si>
  <si>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</si>
  <si>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</si>
  <si>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</si>
  <si>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</si>
  <si>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</si>
  <si>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</si>
  <si>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</si>
  <si>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</si>
  <si>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</si>
  <si>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</si>
  <si>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</si>
  <si>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</si>
  <si>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</si>
  <si>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</si>
  <si>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</si>
  <si>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</si>
  <si>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</si>
  <si>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</si>
  <si>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</si>
  <si>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</si>
  <si>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</si>
  <si>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</si>
  <si>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</si>
  <si>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</si>
  <si>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</si>
  <si>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</si>
  <si>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</si>
  <si>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</si>
  <si>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</si>
  <si>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</si>
  <si>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</si>
  <si>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</si>
  <si>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</si>
  <si>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</si>
  <si>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</si>
  <si>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</si>
  <si>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</si>
  <si>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</si>
  <si>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</si>
  <si>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</si>
  <si>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</si>
  <si>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</si>
  <si>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</si>
  <si>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</si>
  <si>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</si>
  <si>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</si>
  <si>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</si>
  <si>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</si>
  <si>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</si>
  <si>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</si>
  <si>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</si>
  <si>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</si>
  <si>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</si>
  <si>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</si>
  <si>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</si>
  <si>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</si>
  <si>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</si>
  <si>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</si>
  <si>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</si>
  <si>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</si>
  <si>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</si>
  <si>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</si>
  <si>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</si>
  <si>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</si>
  <si>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</si>
  <si>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</si>
  <si>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</si>
  <si>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</si>
  <si>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</si>
  <si>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</si>
  <si>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</si>
  <si>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</si>
  <si>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</si>
  <si>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</si>
  <si>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</si>
  <si>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</si>
  <si>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</si>
  <si>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</si>
  <si>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</si>
  <si>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</si>
  <si>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</si>
  <si>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</si>
  <si>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</si>
  <si>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</si>
  <si>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</si>
  <si>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</si>
  <si>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</si>
  <si>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</si>
  <si>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</si>
  <si>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</si>
  <si>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</si>
  <si>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</si>
  <si>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</si>
  <si>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</si>
  <si>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</si>
  <si>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</si>
  <si>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</si>
  <si>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</si>
  <si>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</si>
  <si>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</si>
  <si>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</si>
  <si>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</si>
  <si>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</si>
  <si>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</si>
  <si>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</si>
  <si>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</si>
  <si>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</si>
  <si>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</si>
  <si>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</si>
  <si>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</si>
  <si>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</si>
  <si>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</si>
  <si>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</si>
  <si>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</si>
  <si>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</si>
  <si>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</si>
  <si>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</si>
  <si>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</si>
  <si>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</si>
  <si>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</si>
  <si>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</si>
  <si>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</si>
  <si>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</si>
  <si>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</si>
  <si>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</si>
  <si>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</si>
  <si>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</si>
  <si>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</si>
  <si>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</si>
  <si>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</si>
  <si>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</si>
  <si>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</si>
  <si>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</si>
  <si>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</si>
  <si>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</si>
  <si>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</si>
  <si>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</si>
  <si>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</si>
  <si>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</si>
  <si>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</si>
  <si>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</si>
  <si>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</si>
  <si>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</si>
  <si>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</si>
  <si>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</si>
  <si>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</si>
  <si>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</si>
  <si>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</si>
  <si>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</si>
  <si>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</si>
  <si>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</si>
  <si>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</si>
  <si>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</si>
  <si>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</si>
  <si>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</si>
  <si>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</si>
  <si>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</si>
  <si>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</si>
  <si>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</si>
  <si>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</si>
  <si>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</si>
  <si>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</si>
  <si>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</si>
  <si>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</si>
  <si>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</si>
  <si>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</si>
  <si>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</si>
  <si>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</si>
  <si>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</si>
  <si>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</si>
  <si>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</si>
  <si>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</si>
  <si>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</si>
  <si>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</si>
  <si>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</si>
  <si>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</si>
  <si>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</si>
  <si>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</si>
  <si>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</si>
  <si>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</si>
  <si>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</si>
  <si>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</si>
  <si>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</si>
  <si>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</si>
  <si>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</si>
  <si>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</si>
  <si>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</si>
  <si>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</si>
  <si>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</si>
  <si>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</si>
  <si>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</si>
  <si>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</si>
  <si>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</si>
  <si>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</si>
  <si>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</si>
  <si>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</si>
  <si>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</si>
  <si>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</si>
  <si>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</si>
  <si>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</si>
  <si>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</si>
  <si>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</si>
  <si>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</si>
  <si>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</si>
  <si>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</si>
  <si>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</si>
  <si>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</si>
  <si>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</si>
  <si>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</si>
  <si>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</si>
  <si>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</si>
  <si>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</si>
  <si>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</si>
  <si>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</si>
  <si>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</si>
  <si>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</si>
  <si>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</si>
  <si>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</si>
  <si>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</si>
  <si>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</si>
  <si>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</si>
  <si>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</si>
  <si>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</si>
  <si>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</si>
  <si>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</si>
  <si>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</si>
  <si>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</si>
  <si>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</si>
  <si>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</si>
  <si>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</si>
  <si>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</si>
  <si>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</si>
  <si>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</si>
  <si>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</si>
  <si>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</si>
  <si>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</si>
  <si>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</si>
  <si>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</si>
  <si>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</si>
  <si>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</si>
  <si>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</si>
  <si>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</si>
  <si>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</si>
  <si>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</si>
  <si>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</si>
  <si>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</si>
  <si>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</si>
  <si>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</si>
  <si>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</si>
  <si>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</si>
  <si>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</si>
  <si>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</si>
  <si>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</si>
  <si>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</si>
  <si>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</si>
  <si>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</si>
  <si>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</si>
  <si>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</si>
  <si>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</si>
  <si>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</si>
  <si>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</si>
  <si>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</si>
  <si>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</si>
  <si>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</si>
  <si>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</si>
  <si>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</si>
  <si>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</si>
  <si>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</si>
  <si>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</si>
  <si>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</si>
  <si>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</si>
  <si>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</si>
  <si>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</si>
  <si>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</si>
  <si>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</si>
  <si>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</si>
  <si>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</si>
  <si>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</si>
  <si>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</si>
  <si>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</si>
  <si>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</si>
  <si>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</si>
  <si>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</si>
  <si>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</si>
  <si>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</si>
  <si>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</si>
  <si>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</si>
  <si>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</si>
  <si>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</si>
  <si>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</si>
  <si>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</si>
  <si>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</si>
  <si>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</si>
  <si>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</si>
  <si>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</si>
  <si>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</si>
  <si>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</si>
  <si>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</si>
  <si>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</si>
  <si>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</si>
  <si>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</si>
  <si>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</si>
  <si>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</si>
  <si>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</si>
  <si>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</si>
  <si>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</si>
  <si>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</si>
  <si>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</si>
  <si>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</si>
  <si>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</si>
  <si>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</si>
  <si>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</si>
  <si>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</si>
  <si>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</si>
  <si>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</si>
  <si>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</si>
  <si>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</si>
  <si>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</si>
  <si>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</si>
  <si>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</si>
  <si>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</si>
  <si>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</si>
  <si>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</si>
  <si>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</si>
  <si>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</si>
  <si>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</si>
  <si>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</si>
  <si>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</si>
  <si>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</si>
  <si>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</si>
  <si>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</si>
  <si>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</si>
  <si>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</si>
  <si>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</si>
  <si>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</si>
  <si>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</si>
  <si>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</si>
  <si>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</si>
  <si>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</si>
  <si>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</si>
  <si>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</si>
  <si>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</si>
  <si>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</si>
  <si>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</si>
  <si>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</si>
  <si>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</si>
  <si>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</si>
  <si>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</si>
  <si>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</si>
  <si>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</si>
  <si>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</si>
  <si>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</si>
  <si>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</si>
  <si>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</si>
  <si>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</si>
  <si>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</si>
  <si>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</si>
  <si>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</si>
  <si>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</si>
  <si>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</si>
  <si>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</si>
  <si>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</si>
  <si>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</si>
  <si>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</si>
  <si>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</si>
  <si>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</si>
  <si>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</si>
  <si>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</si>
  <si>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</si>
  <si>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</si>
  <si>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</si>
  <si>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</si>
  <si>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</si>
  <si>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</si>
  <si>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</si>
  <si>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</si>
  <si>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</si>
  <si>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</si>
  <si>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</si>
  <si>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</si>
  <si>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</si>
  <si>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</si>
  <si>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</si>
  <si>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</si>
  <si>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</si>
  <si>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</si>
  <si>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</si>
  <si>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</si>
  <si>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</si>
  <si>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</si>
  <si>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</si>
  <si>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</si>
  <si>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</si>
  <si>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</si>
  <si>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</si>
  <si>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</si>
  <si>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</si>
  <si>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</si>
  <si>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</si>
  <si>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</si>
  <si>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</si>
  <si>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</si>
  <si>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</si>
  <si>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</si>
  <si>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</si>
  <si>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</si>
  <si>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</si>
  <si>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</si>
  <si>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</si>
  <si>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</si>
  <si>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</si>
  <si>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</si>
  <si>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</si>
  <si>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</si>
  <si>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</si>
  <si>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</si>
  <si>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</si>
  <si>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</si>
  <si>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</si>
  <si>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</si>
  <si>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</si>
  <si>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</si>
  <si>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</si>
  <si>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</si>
  <si>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</si>
  <si>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</si>
  <si>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</si>
  <si>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</si>
  <si>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</si>
  <si>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</si>
  <si>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</si>
  <si>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</si>
  <si>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</si>
  <si>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</si>
  <si>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</si>
  <si>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</si>
  <si>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</si>
  <si>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</si>
  <si>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</si>
  <si>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</si>
  <si>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</si>
  <si>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</si>
  <si>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</si>
  <si>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</si>
  <si>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</si>
  <si>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</si>
  <si>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</si>
  <si>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</si>
  <si>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</si>
  <si>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</si>
  <si>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</si>
  <si>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</si>
  <si>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</si>
  <si>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</si>
  <si>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</si>
  <si>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</si>
  <si>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</si>
  <si>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</si>
  <si>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</si>
  <si>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</si>
  <si>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</si>
  <si>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</si>
  <si>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</si>
  <si>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</si>
  <si>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</si>
  <si>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</si>
  <si>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</si>
  <si>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</si>
  <si>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</si>
  <si>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</si>
  <si>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</si>
  <si>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</si>
  <si>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</si>
  <si>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</si>
  <si>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</si>
  <si>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</si>
  <si>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</si>
  <si>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</si>
  <si>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</si>
  <si>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</si>
  <si>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</si>
  <si>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</si>
  <si>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</si>
  <si>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</si>
  <si>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</si>
  <si>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</si>
  <si>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</si>
  <si>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</si>
  <si>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</si>
  <si>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</si>
  <si>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</si>
  <si>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</si>
  <si>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</si>
  <si>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</si>
  <si>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</si>
  <si>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</si>
  <si>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</si>
  <si>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</si>
  <si>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</si>
  <si>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</si>
  <si>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</si>
  <si>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</si>
  <si>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</si>
  <si>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</si>
  <si>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</si>
  <si>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</si>
  <si>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</si>
  <si>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</si>
  <si>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</si>
  <si>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</si>
  <si>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</si>
  <si>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</si>
  <si>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</si>
  <si>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</si>
  <si>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</si>
  <si>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</si>
  <si>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</si>
  <si>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</si>
  <si>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</si>
  <si>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</si>
  <si>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</si>
  <si>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</si>
  <si>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</si>
  <si>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</si>
  <si>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</si>
  <si>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</si>
  <si>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</si>
  <si>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</si>
  <si>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</si>
  <si>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</si>
  <si>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</si>
  <si>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</si>
  <si>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</si>
  <si>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</si>
  <si>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</si>
  <si>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</si>
  <si>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</si>
  <si>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</si>
  <si>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</si>
  <si>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</si>
  <si>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</si>
  <si>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</si>
  <si>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</si>
  <si>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</si>
  <si>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</si>
  <si>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</si>
  <si>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</si>
  <si>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</si>
  <si>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</si>
  <si>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</si>
  <si>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</si>
  <si>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</si>
  <si>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</si>
  <si>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</si>
  <si>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</si>
  <si>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</si>
  <si>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</si>
  <si>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</si>
  <si>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</si>
  <si>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</si>
  <si>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</si>
  <si>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</si>
  <si>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</si>
  <si>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</si>
  <si>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</si>
  <si>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</si>
  <si>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</si>
  <si>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</si>
  <si>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</si>
  <si>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</si>
  <si>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</si>
  <si>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</si>
  <si>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</si>
  <si>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</si>
  <si>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</si>
  <si>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</si>
  <si>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</si>
  <si>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</si>
  <si>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</si>
  <si>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</si>
  <si>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</si>
  <si>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</si>
  <si>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</si>
  <si>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</si>
  <si>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</si>
  <si>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</si>
  <si>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</si>
  <si>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</si>
  <si>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</si>
  <si>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</si>
  <si>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</si>
  <si>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</si>
  <si>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</si>
  <si>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</si>
  <si>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</si>
  <si>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</si>
  <si>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</si>
  <si>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</si>
  <si>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</si>
  <si>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</si>
  <si>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</si>
  <si>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</si>
  <si>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</si>
  <si>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</si>
  <si>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</si>
  <si>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</si>
  <si>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</si>
  <si>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</si>
  <si>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</si>
  <si>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</si>
  <si>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</si>
  <si>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</si>
  <si>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</si>
  <si>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</si>
  <si>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</si>
  <si>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</si>
  <si>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</si>
  <si>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</si>
  <si>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</si>
  <si>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</si>
  <si>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</si>
  <si>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</si>
  <si>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</si>
  <si>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</si>
  <si>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</si>
  <si>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</si>
  <si>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</si>
  <si>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</si>
  <si>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</si>
  <si>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</si>
  <si>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</si>
  <si>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</si>
  <si>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</si>
  <si>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</si>
  <si>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</si>
  <si>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</si>
  <si>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</si>
  <si>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</si>
  <si>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</si>
  <si>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</si>
  <si>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</si>
  <si>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</si>
  <si>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</si>
  <si>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</si>
  <si>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</si>
  <si>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</si>
  <si>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</si>
  <si>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</si>
  <si>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</si>
  <si>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</si>
  <si>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</si>
  <si>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</si>
  <si>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</si>
  <si>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</si>
  <si>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</si>
  <si>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</si>
  <si>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</si>
  <si>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</si>
  <si>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</si>
  <si>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</si>
  <si>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</si>
  <si>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</si>
  <si>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</si>
  <si>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</si>
  <si>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</si>
  <si>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</si>
  <si>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</si>
  <si>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</si>
  <si>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</si>
  <si>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</si>
  <si>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</si>
  <si>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</si>
  <si>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</si>
  <si>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</si>
  <si>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</si>
  <si>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</si>
  <si>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</si>
  <si>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</si>
  <si>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</si>
  <si>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</si>
  <si>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</si>
  <si>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</si>
  <si>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</si>
  <si>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</si>
  <si>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</si>
  <si>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</si>
  <si>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</si>
  <si>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</si>
  <si>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</si>
  <si>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</si>
  <si>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</si>
  <si>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</si>
  <si>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</si>
  <si>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</si>
  <si>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</si>
  <si>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</si>
  <si>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</si>
  <si>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</si>
  <si>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</si>
  <si>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</si>
  <si>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</si>
  <si>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</si>
  <si>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</si>
  <si>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</si>
  <si>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</si>
  <si>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</si>
  <si>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</si>
  <si>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</si>
  <si>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</si>
  <si>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</si>
  <si>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</si>
  <si>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</si>
  <si>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</si>
  <si>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</si>
  <si>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</si>
  <si>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</si>
  <si>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</si>
  <si>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</si>
  <si>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</si>
  <si>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</si>
  <si>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</si>
  <si>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</si>
  <si>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</si>
  <si>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</si>
  <si>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</si>
  <si>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</si>
  <si>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</si>
  <si>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</si>
  <si>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</si>
  <si>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</si>
  <si>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</si>
  <si>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</si>
  <si>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</si>
  <si>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</si>
  <si>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</si>
  <si>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</si>
  <si>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</si>
  <si>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</si>
  <si>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</si>
  <si>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</si>
  <si>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</si>
  <si>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</si>
  <si>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</si>
  <si>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</si>
  <si>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</si>
  <si>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</si>
  <si>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</si>
  <si>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</si>
  <si>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</si>
  <si>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</si>
  <si>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</si>
  <si>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</si>
  <si>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</si>
  <si>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</si>
  <si>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</si>
  <si>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</si>
  <si>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</si>
  <si>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</si>
  <si>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</si>
  <si>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</si>
  <si>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</si>
  <si>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</si>
  <si>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</si>
  <si>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</si>
  <si>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</si>
  <si>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</si>
  <si>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</si>
  <si>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</si>
  <si>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</si>
  <si>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</si>
  <si>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</si>
  <si>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</si>
  <si>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</si>
  <si>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</si>
  <si>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</si>
  <si>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</si>
  <si>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</si>
  <si>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</si>
  <si>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</si>
  <si>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</si>
  <si>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</si>
  <si>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</si>
  <si>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</si>
  <si>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</si>
  <si>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</si>
  <si>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</si>
  <si>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</si>
  <si>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</si>
  <si>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</si>
  <si>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</si>
  <si>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</si>
  <si>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</si>
  <si>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</si>
  <si>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</si>
  <si>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</si>
  <si>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</si>
  <si>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</si>
  <si>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</si>
  <si>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</si>
  <si>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</si>
  <si>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</si>
  <si>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</si>
  <si>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</si>
  <si>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</si>
  <si>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</si>
  <si>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</si>
  <si>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</si>
  <si>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</si>
  <si>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</si>
  <si>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</si>
  <si>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</si>
  <si>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</si>
  <si>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</si>
  <si>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</si>
  <si>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</si>
  <si>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</si>
  <si>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</si>
  <si>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</si>
  <si>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</si>
  <si>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</si>
  <si>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</si>
  <si>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</si>
  <si>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</si>
  <si>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</si>
  <si>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</si>
  <si>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</si>
  <si>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</si>
  <si>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</si>
  <si>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</si>
  <si>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</si>
  <si>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</si>
  <si>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</si>
  <si>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</si>
  <si>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</si>
  <si>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</si>
  <si>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</si>
  <si>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</si>
  <si>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</si>
  <si>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</si>
  <si>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</si>
  <si>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</si>
  <si>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</si>
  <si>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</si>
  <si>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</si>
  <si>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</si>
  <si>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</si>
  <si>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</si>
  <si>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</si>
  <si>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</si>
  <si>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</si>
  <si>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</si>
  <si>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</si>
  <si>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</si>
  <si>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</si>
  <si>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</si>
  <si>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</si>
  <si>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</si>
  <si>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</si>
  <si>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</si>
  <si>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</si>
  <si>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</si>
  <si>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</si>
  <si>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</si>
  <si>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</si>
  <si>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</si>
  <si>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</si>
  <si>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</si>
  <si>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</si>
  <si>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</si>
  <si>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</si>
  <si>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</si>
  <si>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</si>
  <si>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</si>
  <si>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</si>
  <si>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</si>
  <si>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</si>
  <si>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</si>
  <si>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</si>
  <si>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</si>
  <si>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</si>
  <si>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</si>
  <si>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</si>
  <si>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</si>
  <si>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</si>
  <si>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</si>
  <si>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</si>
  <si>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</si>
  <si>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</si>
  <si>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</si>
  <si>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</si>
  <si>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</si>
  <si>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</si>
  <si>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</si>
  <si>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</si>
  <si>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</si>
  <si>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</si>
  <si>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</si>
  <si>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</si>
  <si>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</si>
  <si>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</si>
  <si>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</si>
  <si>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</si>
  <si>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</si>
  <si>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</si>
  <si>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</si>
  <si>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</si>
  <si>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</si>
  <si>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</si>
  <si>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</si>
  <si>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</si>
  <si>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</si>
  <si>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</si>
  <si>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</si>
  <si>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</si>
  <si>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</si>
  <si>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</si>
  <si>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</si>
  <si>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</si>
  <si>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</si>
  <si>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</si>
  <si>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</si>
  <si>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</si>
  <si>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</si>
  <si>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</si>
  <si>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</si>
  <si>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</si>
  <si>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</si>
  <si>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</si>
  <si>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</si>
  <si>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</si>
  <si>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</si>
  <si>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</si>
  <si>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</si>
  <si>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</si>
  <si>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</si>
  <si>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</si>
  <si>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</si>
  <si>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</si>
  <si>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</si>
  <si>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</si>
  <si>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</si>
  <si>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</si>
  <si>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</si>
  <si>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</si>
  <si>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</si>
  <si>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</si>
  <si>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</si>
  <si>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</si>
  <si>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</si>
  <si>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</si>
  <si>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</si>
  <si>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</si>
  <si>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</si>
  <si>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</si>
  <si>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</si>
  <si>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</si>
  <si>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</si>
  <si>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</si>
  <si>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</si>
  <si>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</si>
  <si>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</si>
  <si>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</si>
  <si>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</si>
  <si>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</si>
  <si>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</si>
  <si>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</si>
  <si>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</si>
  <si>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</si>
  <si>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</si>
  <si>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</si>
  <si>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</si>
  <si>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</si>
  <si>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</si>
  <si>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</si>
  <si>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</si>
  <si>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</si>
  <si>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</si>
  <si>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</si>
  <si>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</si>
  <si>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</si>
  <si>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</si>
  <si>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</si>
  <si>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</si>
  <si>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</si>
  <si>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</si>
  <si>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</si>
  <si>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</si>
  <si>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</si>
  <si>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</si>
  <si>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</si>
  <si>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</si>
  <si>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</si>
  <si>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</si>
  <si>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</si>
  <si>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</si>
  <si>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</si>
  <si>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</si>
  <si>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</si>
  <si>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</si>
  <si>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</si>
  <si>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</si>
  <si>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</si>
  <si>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</si>
  <si>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</si>
  <si>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</si>
  <si>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</si>
  <si>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</si>
  <si>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</si>
  <si>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</si>
  <si>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</si>
  <si>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</si>
  <si>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</si>
  <si>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</si>
  <si>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</si>
  <si>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</si>
  <si>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</si>
  <si>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</si>
  <si>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</si>
  <si>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</si>
  <si>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</si>
  <si>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</si>
  <si>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</si>
  <si>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</si>
  <si>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</si>
  <si>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</si>
  <si>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</si>
  <si>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</si>
  <si>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</si>
  <si>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</si>
  <si>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</si>
  <si>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</si>
  <si>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</si>
  <si>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</si>
  <si>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</si>
  <si>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</si>
  <si>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</si>
  <si>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</si>
  <si>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</si>
  <si>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</si>
  <si>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</si>
  <si>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</si>
  <si>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</si>
  <si>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</si>
  <si>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</si>
  <si>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</si>
  <si>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</si>
  <si>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</si>
  <si>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</si>
  <si>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</si>
  <si>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</si>
  <si>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</si>
  <si>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</si>
  <si>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</si>
  <si>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</si>
  <si>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</si>
  <si>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</si>
  <si>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</si>
  <si>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</si>
  <si>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</si>
  <si>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</si>
  <si>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</si>
  <si>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</si>
  <si>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</si>
  <si>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</si>
  <si>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</si>
  <si>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</si>
  <si>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</si>
  <si>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</si>
  <si>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</si>
  <si>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</si>
  <si>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</si>
  <si>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</si>
  <si>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</si>
  <si>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</si>
  <si>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</si>
  <si>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</si>
  <si>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</si>
  <si>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</si>
  <si>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</si>
  <si>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</si>
  <si>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</si>
  <si>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</si>
  <si>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</si>
  <si>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</si>
  <si>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</si>
  <si>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</si>
  <si>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</si>
  <si>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</si>
  <si>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</si>
  <si>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</si>
  <si>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</si>
  <si>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</si>
  <si>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</si>
  <si>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</si>
  <si>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</si>
  <si>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</si>
  <si>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</si>
  <si>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</si>
  <si>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</si>
  <si>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</si>
  <si>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</si>
  <si>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</si>
  <si>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</si>
  <si>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</si>
  <si>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</si>
  <si>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</si>
  <si>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</si>
  <si>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</si>
  <si>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</si>
  <si>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</si>
  <si>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</si>
  <si>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</si>
  <si>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</si>
  <si>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</si>
  <si>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</si>
  <si>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</si>
  <si>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</si>
  <si>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</si>
  <si>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</si>
  <si>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</si>
  <si>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</si>
  <si>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</si>
  <si>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</si>
  <si>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</si>
  <si>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</si>
  <si>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</si>
  <si>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</si>
  <si>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</si>
  <si>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</si>
  <si>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</si>
  <si>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</si>
  <si>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</si>
  <si>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</si>
  <si>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</si>
  <si>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</si>
  <si>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</si>
  <si>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</si>
  <si>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</si>
  <si>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</si>
  <si>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</si>
  <si>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</si>
  <si>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</si>
  <si>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</si>
  <si>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</si>
  <si>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</si>
  <si>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</si>
  <si>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</si>
  <si>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</si>
  <si>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</si>
  <si>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</si>
  <si>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</si>
  <si>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</si>
  <si>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</si>
  <si>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</si>
  <si>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</si>
  <si>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</si>
  <si>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</si>
  <si>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</si>
  <si>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</si>
  <si>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</si>
  <si>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</si>
  <si>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</si>
  <si>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</si>
  <si>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</si>
  <si>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</si>
  <si>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</si>
  <si>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</si>
  <si>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</si>
  <si>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</si>
  <si>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</si>
  <si>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</si>
  <si>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</si>
  <si>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</si>
  <si>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</si>
  <si>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</si>
  <si>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</si>
  <si>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</si>
  <si>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</si>
  <si>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</si>
  <si>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</si>
  <si>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</si>
  <si>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</si>
  <si>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</si>
  <si>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</si>
  <si>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</si>
  <si>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</si>
  <si>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</si>
  <si>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</si>
  <si>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</si>
  <si>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</si>
  <si>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</si>
  <si>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</si>
  <si>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</si>
  <si>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</si>
  <si>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</si>
  <si>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</si>
  <si>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</si>
  <si>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</si>
  <si>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</si>
  <si>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</si>
  <si>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</si>
  <si>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</si>
  <si>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</si>
  <si>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</si>
  <si>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</si>
  <si>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</si>
  <si>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</si>
  <si>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</si>
  <si>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</si>
  <si>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</si>
  <si>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</si>
  <si>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</si>
  <si>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</si>
  <si>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</si>
  <si>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</si>
  <si>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</si>
  <si>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</si>
  <si>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</si>
  <si>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</si>
  <si>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</si>
  <si>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</si>
  <si>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</si>
  <si>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</si>
  <si>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</si>
  <si>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</si>
  <si>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</si>
  <si>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</si>
  <si>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</si>
  <si>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</si>
  <si>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</si>
  <si>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</si>
  <si>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</si>
  <si>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</si>
  <si>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</si>
  <si>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</si>
  <si>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</si>
  <si>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</si>
  <si>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</si>
  <si>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</si>
  <si>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</si>
  <si>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</si>
  <si>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</si>
  <si>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</si>
  <si>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</si>
  <si>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</si>
  <si>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</si>
  <si>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</si>
  <si>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</si>
  <si>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</si>
  <si>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</si>
  <si>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</si>
  <si>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</si>
  <si>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</si>
  <si>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</si>
  <si>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</si>
  <si>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</si>
  <si>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</si>
  <si>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</si>
  <si>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</si>
  <si>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</si>
  <si>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</si>
  <si>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</si>
  <si>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</si>
  <si>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</si>
  <si>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</si>
  <si>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</si>
  <si>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</si>
  <si>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</si>
  <si>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</si>
  <si>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</si>
  <si>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</si>
  <si>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</si>
  <si>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</si>
  <si>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</si>
  <si>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</si>
  <si>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</si>
  <si>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</si>
  <si>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</si>
  <si>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</si>
  <si>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</si>
  <si>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</si>
  <si>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</si>
  <si>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</si>
  <si>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</si>
  <si>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</si>
  <si>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</si>
  <si>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</si>
  <si>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</si>
  <si>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</si>
  <si>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</si>
  <si>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</si>
  <si>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</si>
  <si>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</si>
  <si>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</si>
  <si>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</si>
  <si>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</si>
  <si>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</si>
  <si>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</si>
  <si>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</si>
  <si>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</si>
  <si>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</si>
  <si>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</si>
  <si>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</si>
  <si>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</si>
  <si>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</si>
  <si>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</si>
  <si>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</si>
  <si>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</si>
  <si>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</si>
  <si>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</si>
  <si>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</si>
  <si>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</si>
  <si>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</si>
  <si>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</si>
  <si>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</si>
  <si>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</si>
  <si>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</si>
  <si>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</si>
  <si>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</si>
  <si>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</si>
  <si>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</si>
  <si>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</si>
  <si>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</si>
  <si>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</si>
  <si>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</si>
  <si>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</si>
  <si>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</si>
  <si>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</si>
  <si>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</si>
  <si>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</si>
  <si>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</si>
  <si>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</si>
  <si>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</si>
  <si>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</si>
  <si>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</si>
  <si>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</si>
  <si>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</si>
  <si>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</si>
  <si>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</si>
  <si>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</si>
  <si>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</si>
  <si>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</si>
  <si>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</si>
  <si>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</si>
  <si>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</si>
  <si>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</si>
  <si>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</si>
  <si>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</si>
  <si>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</si>
  <si>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</si>
  <si>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</si>
  <si>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</si>
  <si>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</si>
  <si>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</si>
  <si>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</si>
  <si>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</si>
  <si>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</si>
  <si>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</si>
  <si>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</si>
  <si>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</si>
  <si>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</si>
  <si>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</si>
  <si>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</si>
  <si>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</si>
  <si>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</si>
  <si>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</si>
  <si>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</si>
  <si>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</si>
  <si>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</si>
  <si>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</si>
  <si>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</si>
  <si>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</si>
  <si>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</si>
  <si>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</si>
  <si>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</si>
  <si>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</si>
  <si>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</si>
  <si>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</si>
  <si>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</si>
  <si>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</si>
  <si>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</si>
  <si>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</si>
  <si>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</si>
  <si>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</si>
  <si>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</si>
  <si>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</si>
  <si>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</si>
  <si>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</si>
  <si>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</si>
  <si>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</si>
  <si>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</si>
  <si>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</si>
  <si>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</si>
  <si>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</si>
  <si>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</si>
  <si>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</si>
  <si>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</si>
  <si>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</si>
  <si>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</si>
  <si>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</si>
  <si>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</si>
  <si>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</si>
  <si>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</si>
  <si>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</si>
  <si>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</si>
  <si>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</si>
  <si>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</si>
  <si>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</si>
  <si>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</si>
  <si>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</si>
  <si>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</si>
  <si>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</si>
  <si>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</si>
  <si>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</si>
  <si>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</si>
  <si>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</si>
  <si>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</si>
  <si>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</si>
  <si>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</si>
  <si>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</si>
  <si>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</si>
  <si>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</si>
  <si>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</si>
  <si>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</si>
  <si>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</si>
  <si>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</si>
  <si>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</si>
  <si>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</si>
  <si>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</si>
  <si>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</si>
  <si>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</si>
  <si>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</si>
  <si>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</si>
  <si>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</si>
  <si>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</si>
  <si>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</si>
  <si>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</si>
  <si>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</si>
  <si>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</si>
  <si>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</si>
  <si>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</si>
  <si>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</si>
  <si>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</si>
  <si>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</si>
  <si>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</si>
  <si>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</si>
  <si>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</si>
  <si>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</si>
  <si>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</si>
  <si>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</si>
  <si>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</si>
  <si>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</si>
  <si>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</si>
  <si>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</si>
  <si>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</si>
  <si>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</si>
  <si>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</si>
  <si>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</si>
  <si>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</si>
  <si>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</si>
  <si>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</si>
  <si>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</si>
  <si>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</si>
  <si>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</si>
  <si>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</si>
  <si>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</si>
  <si>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</si>
  <si>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</si>
  <si>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</si>
  <si>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</si>
  <si>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</si>
  <si>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</si>
  <si>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</si>
  <si>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</si>
  <si>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</si>
  <si>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</si>
  <si>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</si>
  <si>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</si>
  <si>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</si>
  <si>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</si>
  <si>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</si>
  <si>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</si>
  <si>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</si>
  <si>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</si>
  <si>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</si>
  <si>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</si>
  <si>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</si>
  <si>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</si>
  <si>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</si>
  <si>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</si>
  <si>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</si>
  <si>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</si>
  <si>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</si>
  <si>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</si>
  <si>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</si>
  <si>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</si>
  <si>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</si>
  <si>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</si>
  <si>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</si>
  <si>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</si>
  <si>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</si>
  <si>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</si>
  <si>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</si>
  <si>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</si>
  <si>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</si>
  <si>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</si>
  <si>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</si>
  <si>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</si>
  <si>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</si>
  <si>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</si>
  <si>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</si>
  <si>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</si>
  <si>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</si>
  <si>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</si>
  <si>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</si>
  <si>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</si>
  <si>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</si>
  <si>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</si>
  <si>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</si>
  <si>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</si>
  <si>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</si>
  <si>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</si>
  <si>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</si>
  <si>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</si>
  <si>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</si>
  <si>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</si>
  <si>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</si>
  <si>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</si>
  <si>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</si>
  <si>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</si>
  <si>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</si>
  <si>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</si>
  <si>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</si>
  <si>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</si>
  <si>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</si>
  <si>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</si>
  <si>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</si>
  <si>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</si>
  <si>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</si>
  <si>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</si>
  <si>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</si>
  <si>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</si>
  <si>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</si>
  <si>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</si>
  <si>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</si>
  <si>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</si>
  <si>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</si>
  <si>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</si>
  <si>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</si>
  <si>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</si>
  <si>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</si>
  <si>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</si>
  <si>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</si>
  <si>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</si>
  <si>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</si>
  <si>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</si>
  <si>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</si>
  <si>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</si>
  <si>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</si>
  <si>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</si>
  <si>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</si>
  <si>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</si>
  <si>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</si>
  <si>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</si>
  <si>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</si>
  <si>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</si>
  <si>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</si>
  <si>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</si>
  <si>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</si>
  <si>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</si>
  <si>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</si>
  <si>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</si>
  <si>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</si>
  <si>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</si>
  <si>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</si>
  <si>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</si>
  <si>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</si>
  <si>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</si>
  <si>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</si>
  <si>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</si>
  <si>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</si>
  <si>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</si>
  <si>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</si>
  <si>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</si>
  <si>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</si>
  <si>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</si>
  <si>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</si>
  <si>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</si>
  <si>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</si>
  <si>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</si>
  <si>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</si>
  <si>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</si>
  <si>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</si>
  <si>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</si>
  <si>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</si>
  <si>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</si>
  <si>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</si>
  <si>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</si>
  <si>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</si>
  <si>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</si>
  <si>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</si>
  <si>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</si>
  <si>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</si>
  <si>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</si>
  <si>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</si>
  <si>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</si>
  <si>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</si>
  <si>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</si>
  <si>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</si>
  <si>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</si>
  <si>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</si>
  <si>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</si>
  <si>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</si>
  <si>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</si>
  <si>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</si>
  <si>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</si>
  <si>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</si>
  <si>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</si>
  <si>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</si>
  <si>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</si>
  <si>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</si>
  <si>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</si>
  <si>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</si>
  <si>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</si>
  <si>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</si>
  <si>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</si>
  <si>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</si>
  <si>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</si>
  <si>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</si>
  <si>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</si>
  <si>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</si>
  <si>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</si>
  <si>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</si>
  <si>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</si>
  <si>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</si>
  <si>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</si>
  <si>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</si>
  <si>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</si>
  <si>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</si>
  <si>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</si>
  <si>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</si>
  <si>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</si>
  <si>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</si>
  <si>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</si>
  <si>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</si>
  <si>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</si>
  <si>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</si>
  <si>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</si>
  <si>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</si>
  <si>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</si>
  <si>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</si>
  <si>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</si>
  <si>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</si>
  <si>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</si>
  <si>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</si>
  <si>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</si>
  <si>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</si>
  <si>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</si>
  <si>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</si>
  <si>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</si>
  <si>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</si>
  <si>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</si>
  <si>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</si>
  <si>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</si>
  <si>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</si>
  <si>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</si>
  <si>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</si>
  <si>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</si>
  <si>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</si>
  <si>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</si>
  <si>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</si>
  <si>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</si>
  <si>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</si>
  <si>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</si>
  <si>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</si>
  <si>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</si>
  <si>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</si>
  <si>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</si>
  <si>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</si>
  <si>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</si>
  <si>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</si>
  <si>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</si>
  <si>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</si>
  <si>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</si>
  <si>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</si>
  <si>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</si>
  <si>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</si>
  <si>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</si>
  <si>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</si>
  <si>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</si>
  <si>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</si>
  <si>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</si>
  <si>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</si>
  <si>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</si>
  <si>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</si>
  <si>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</si>
  <si>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</si>
  <si>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</si>
  <si>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</si>
  <si>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</si>
  <si>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</si>
  <si>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</si>
  <si>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</si>
  <si>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</si>
  <si>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</si>
  <si>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</si>
  <si>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</si>
  <si>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</si>
  <si>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</si>
  <si>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</si>
  <si>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</si>
  <si>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</si>
  <si>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</si>
  <si>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</si>
  <si>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</si>
  <si>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</si>
  <si>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</si>
  <si>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</si>
  <si>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</si>
  <si>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</si>
  <si>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</si>
  <si>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</si>
  <si>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</si>
  <si>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</si>
  <si>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</si>
  <si>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</si>
  <si>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</si>
  <si>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</si>
  <si>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</si>
  <si>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</si>
  <si>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</si>
  <si>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</si>
  <si>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</si>
  <si>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</si>
  <si>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</si>
  <si>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</si>
  <si>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</si>
  <si>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</si>
  <si>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</si>
  <si>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</si>
  <si>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</si>
  <si>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</si>
  <si>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</si>
  <si>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</si>
  <si>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</si>
  <si>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</si>
  <si>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</si>
  <si>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</si>
  <si>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</si>
  <si>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</si>
  <si>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</si>
  <si>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</si>
  <si>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</si>
  <si>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</si>
  <si>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</si>
  <si>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</si>
  <si>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</si>
  <si>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</si>
  <si>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</si>
  <si>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</si>
  <si>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</si>
  <si>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</si>
  <si>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</si>
  <si>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</si>
  <si>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</si>
  <si>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</si>
  <si>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</si>
  <si>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</si>
  <si>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</si>
  <si>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</si>
  <si>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</si>
  <si>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</si>
  <si>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</si>
  <si>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</si>
  <si>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</si>
  <si>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</si>
  <si>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</si>
  <si>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</si>
  <si>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</si>
  <si>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</si>
  <si>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</si>
  <si>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</si>
  <si>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</si>
  <si>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</si>
  <si>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</si>
  <si>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</si>
  <si>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</si>
  <si>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</si>
  <si>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</si>
  <si>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</si>
  <si>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</si>
  <si>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</si>
  <si>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</si>
  <si>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</si>
  <si>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</si>
  <si>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</si>
  <si>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</si>
  <si>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</si>
  <si>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</si>
  <si>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</si>
  <si>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</si>
  <si>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</si>
  <si>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</si>
  <si>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</si>
  <si>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</si>
  <si>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</si>
  <si>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</si>
  <si>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</si>
  <si>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</si>
  <si>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</si>
  <si>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</si>
  <si>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</si>
  <si>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</si>
  <si>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</si>
  <si>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</si>
  <si>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</si>
  <si>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</si>
  <si>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</si>
  <si>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</si>
  <si>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</si>
  <si>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</si>
  <si>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</si>
  <si>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</si>
  <si>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</si>
  <si>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</si>
  <si>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</si>
  <si>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</si>
  <si>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</si>
  <si>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</si>
  <si>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</si>
  <si>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</si>
  <si>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</si>
  <si>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</si>
  <si>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</si>
  <si>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</si>
  <si>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</si>
  <si>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</si>
  <si>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</si>
  <si>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</si>
  <si>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</si>
  <si>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</si>
  <si>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</si>
  <si>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</si>
  <si>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</si>
  <si>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</si>
  <si>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</si>
  <si>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</si>
  <si>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</si>
  <si>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</si>
  <si>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</si>
  <si>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</si>
  <si>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</si>
  <si>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</si>
  <si>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</si>
  <si>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</si>
  <si>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</si>
  <si>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</si>
  <si>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</si>
  <si>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</si>
  <si>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</si>
  <si>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</si>
  <si>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</si>
  <si>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</si>
  <si>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</si>
  <si>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</si>
  <si>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</si>
  <si>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</si>
  <si>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</si>
  <si>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</si>
  <si>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</si>
  <si>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</si>
  <si>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</si>
  <si>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</si>
  <si>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</si>
  <si>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</si>
  <si>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</si>
  <si>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</si>
  <si>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</si>
  <si>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</si>
  <si>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</si>
  <si>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</si>
  <si>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</si>
  <si>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</si>
  <si>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</si>
  <si>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</si>
  <si>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</si>
  <si>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</si>
  <si>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</si>
  <si>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</si>
  <si>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</si>
  <si>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</si>
  <si>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</si>
  <si>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</si>
  <si>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</si>
  <si>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</si>
  <si>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</si>
  <si>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</si>
  <si>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</si>
  <si>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</si>
  <si>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</si>
  <si>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</si>
  <si>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</si>
  <si>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</si>
  <si>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</si>
  <si>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</si>
  <si>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</si>
  <si>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</si>
  <si>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</si>
  <si>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</si>
  <si>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</si>
  <si>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</si>
  <si>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</si>
  <si>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</si>
  <si>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</si>
  <si>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</si>
  <si>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</si>
  <si>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</si>
  <si>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</si>
  <si>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</si>
  <si>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</si>
  <si>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</si>
  <si>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</si>
  <si>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</si>
  <si>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</si>
  <si>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</si>
  <si>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</si>
  <si>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</si>
  <si>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</si>
  <si>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</si>
  <si>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</si>
  <si>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</si>
  <si>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</si>
  <si>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</si>
  <si>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</si>
  <si>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</si>
  <si>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</si>
  <si>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</si>
  <si>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</si>
  <si>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</si>
  <si>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</si>
  <si>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</si>
  <si>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</si>
  <si>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</si>
  <si>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</si>
  <si>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</si>
  <si>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</si>
  <si>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</si>
  <si>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</si>
  <si>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</si>
  <si>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</si>
  <si>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</si>
  <si>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</si>
  <si>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</si>
  <si>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</si>
  <si>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</si>
  <si>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</si>
  <si>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</si>
  <si>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</si>
  <si>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</si>
  <si>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</si>
  <si>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</si>
  <si>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</si>
  <si>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</si>
  <si>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</si>
  <si>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</si>
  <si>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</si>
  <si>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</si>
  <si>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</si>
  <si>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</si>
  <si>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</si>
  <si>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</si>
  <si>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</si>
  <si>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</si>
  <si>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</si>
  <si>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</si>
  <si>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</si>
  <si>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</si>
  <si>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</si>
  <si>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</si>
  <si>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</si>
  <si>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</si>
  <si>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</si>
  <si>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</si>
  <si>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</si>
  <si>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</si>
  <si>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</si>
  <si>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</si>
  <si>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</si>
  <si>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</si>
  <si>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</si>
  <si>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</si>
  <si>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</si>
  <si>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</si>
  <si>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</si>
  <si>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</si>
  <si>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</si>
  <si>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</si>
  <si>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</si>
  <si>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</si>
  <si>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</si>
  <si>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</si>
  <si>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</si>
  <si>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</si>
  <si>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</si>
  <si>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</si>
  <si>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</si>
  <si>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</si>
  <si>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</si>
  <si>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</si>
  <si>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</si>
  <si>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</si>
  <si>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</si>
  <si>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</si>
  <si>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</si>
  <si>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</si>
  <si>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</si>
  <si>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</si>
  <si>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</si>
  <si>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</si>
  <si>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</si>
  <si>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</si>
  <si>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</si>
  <si>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</si>
  <si>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</si>
  <si>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</si>
  <si>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</si>
  <si>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</si>
  <si>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</si>
  <si>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</si>
  <si>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</si>
  <si>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</si>
  <si>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</si>
  <si>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</si>
  <si>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</si>
  <si>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</si>
  <si>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</si>
  <si>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</si>
  <si>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</si>
  <si>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2/18返却</t>
    <rPh sb="4" eb="6">
      <t>ヘンキャク</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</si>
  <si>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</si>
  <si>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</si>
  <si>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</si>
  <si>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</si>
  <si>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</si>
  <si>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</si>
  <si>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</si>
  <si>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</si>
  <si>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</si>
  <si>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</si>
  <si>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</si>
  <si>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</si>
  <si>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</si>
  <si>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</si>
  <si>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</si>
  <si>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</si>
  <si>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</si>
  <si>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</si>
  <si>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</si>
  <si>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</si>
  <si>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</si>
  <si>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</si>
  <si>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</si>
  <si>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</si>
  <si>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</si>
  <si>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</si>
  <si>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</si>
  <si>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</si>
  <si>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</si>
  <si>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</si>
  <si>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</si>
  <si>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</si>
  <si>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</si>
  <si>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</si>
  <si>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</si>
  <si>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</si>
  <si>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</si>
  <si>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</si>
  <si>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</si>
  <si>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</si>
  <si>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</si>
  <si>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</si>
  <si>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</si>
  <si>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</si>
  <si>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</si>
  <si>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</si>
  <si>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</si>
  <si>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</si>
  <si>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</si>
  <si>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</si>
  <si>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</si>
  <si>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</si>
  <si>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</si>
  <si>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</si>
  <si>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</si>
  <si>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</si>
  <si>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</si>
  <si>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</si>
  <si>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</si>
  <si>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</si>
  <si>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</si>
  <si>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</si>
  <si>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</si>
  <si>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</si>
  <si>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</si>
  <si>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　　　　　　　　委　 員　　久慈　薫</t>
    <rPh sb="14" eb="16">
      <t>クジ</t>
    </rPh>
    <rPh sb="17" eb="18">
      <t>カオル</t>
    </rPh>
    <phoneticPr fontId="3"/>
  </si>
  <si>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</si>
  <si>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</si>
  <si>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</si>
  <si>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</si>
  <si>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</si>
  <si>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</si>
  <si>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</si>
  <si>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</si>
  <si>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</si>
  <si>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</si>
  <si>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</si>
  <si>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</si>
  <si>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</si>
  <si>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</si>
  <si>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</si>
  <si>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</si>
  <si>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</si>
  <si>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</si>
  <si>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</si>
  <si>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</si>
  <si>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</si>
  <si>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</si>
  <si>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</si>
  <si>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</si>
  <si>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</si>
  <si>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</si>
  <si>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</si>
  <si>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</si>
  <si>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</si>
  <si>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</si>
  <si>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</si>
  <si>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</si>
  <si>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</si>
  <si>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</si>
  <si>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</si>
  <si>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</si>
  <si>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</si>
  <si>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</si>
  <si>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</si>
  <si>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</si>
  <si>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</si>
  <si>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</si>
  <si>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</si>
  <si>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</si>
  <si>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</si>
  <si>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</si>
  <si>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</si>
  <si>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</si>
  <si>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</si>
  <si>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</si>
  <si>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</si>
  <si>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</si>
  <si>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</si>
  <si>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</si>
  <si>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</si>
  <si>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</si>
  <si>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</si>
  <si>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</si>
  <si>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</si>
  <si>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</si>
  <si>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</si>
  <si>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</si>
  <si>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</si>
  <si>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</si>
  <si>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</si>
  <si>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</si>
  <si>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</si>
  <si>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</si>
  <si>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</si>
  <si>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</si>
  <si>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</si>
  <si>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</si>
  <si>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</si>
  <si>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</si>
  <si>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</si>
  <si>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</si>
  <si>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</si>
  <si>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</si>
  <si>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</si>
  <si>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</si>
  <si>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</si>
  <si>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</si>
  <si>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</si>
  <si>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</si>
  <si>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</si>
  <si>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</si>
  <si>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</si>
  <si>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</si>
  <si>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</si>
  <si>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</si>
  <si>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</si>
  <si>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</si>
  <si>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</si>
  <si>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</si>
  <si>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</si>
  <si>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</si>
  <si>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</si>
  <si>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</si>
  <si>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</si>
  <si>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</si>
  <si>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</si>
  <si>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</si>
  <si>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</si>
  <si>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</si>
  <si>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</si>
  <si>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</si>
  <si>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</si>
  <si>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</si>
  <si>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</si>
  <si>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</si>
  <si>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3年度</t>
    <rPh sb="1" eb="3">
      <t>ネンド</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</si>
  <si>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</si>
  <si>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</si>
  <si>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</si>
  <si>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</si>
  <si>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</si>
  <si>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</si>
  <si>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</si>
  <si>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</si>
  <si>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</si>
  <si>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</si>
  <si>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</si>
  <si>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</si>
  <si>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</si>
  <si>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</si>
  <si>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</si>
  <si>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</si>
  <si>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</si>
  <si>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</si>
  <si>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</si>
  <si>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</si>
  <si>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</si>
  <si>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</si>
  <si>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</si>
  <si>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</si>
  <si>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</si>
  <si>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</si>
  <si>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</si>
  <si>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</si>
  <si>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</si>
  <si>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</si>
  <si>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</si>
  <si>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</si>
  <si>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</si>
  <si>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</si>
  <si>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</si>
  <si>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</si>
  <si>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</si>
  <si>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</si>
  <si>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</si>
  <si>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</si>
  <si>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</si>
  <si>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</si>
  <si>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</si>
  <si>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</si>
  <si>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</si>
  <si>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</si>
  <si>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</si>
  <si>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</si>
  <si>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</si>
  <si>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</si>
  <si>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</si>
  <si>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</si>
  <si>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</si>
  <si>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</si>
  <si>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</si>
  <si>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</si>
  <si>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</si>
  <si>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</si>
  <si>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</si>
  <si>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</si>
  <si>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</si>
  <si>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</si>
  <si>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</si>
  <si>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</si>
  <si>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</si>
  <si>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</si>
  <si>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</si>
  <si>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</si>
  <si>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</si>
  <si>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</si>
  <si>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</si>
  <si>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</si>
  <si>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</si>
  <si>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</si>
  <si>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</si>
  <si>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</si>
  <si>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</si>
  <si>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</si>
  <si>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</si>
  <si>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</si>
  <si>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</si>
  <si>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</si>
  <si>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</si>
  <si>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</si>
  <si>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</si>
  <si>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</si>
  <si>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いまだ新型コロナウィルスによる影響が懸念されておりますが</t>
    <rPh sb="3" eb="5">
      <t>シンガタ</t>
    </rPh>
    <rPh sb="15" eb="17">
      <t>エイキョウ</t>
    </rPh>
    <rPh sb="18" eb="20">
      <t>ケネン</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</si>
  <si>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</si>
  <si>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</si>
  <si>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</si>
  <si>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</si>
  <si>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</si>
  <si>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</si>
  <si>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</si>
  <si>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</si>
  <si>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</si>
  <si>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</si>
  <si>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</si>
  <si>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</si>
  <si>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</si>
  <si>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</si>
  <si>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</si>
  <si>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</si>
  <si>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</si>
  <si>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</si>
  <si>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</si>
  <si>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</si>
  <si>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</si>
  <si>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</si>
  <si>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</si>
  <si>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</si>
  <si>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</si>
  <si>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</si>
  <si>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</si>
  <si>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</si>
  <si>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</si>
  <si>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</si>
  <si>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</si>
  <si>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</si>
  <si>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</si>
  <si>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</si>
  <si>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</si>
  <si>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</si>
  <si>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</si>
  <si>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</si>
  <si>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</si>
  <si>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</si>
  <si>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本年度もカレンダー記載料のお振込みは必要ございませんのでお振込みの際にはご注意ください。</t>
    <rPh sb="0" eb="3">
      <t>ホンネンド</t>
    </rPh>
    <rPh sb="9" eb="11">
      <t>キサイ</t>
    </rPh>
    <rPh sb="11" eb="12">
      <t>リョウ</t>
    </rPh>
    <rPh sb="14" eb="16">
      <t>フリコ</t>
    </rPh>
    <rPh sb="18" eb="20">
      <t>ヒツヨウ</t>
    </rPh>
    <rPh sb="29" eb="31">
      <t>フリコ</t>
    </rPh>
    <rPh sb="33" eb="34">
      <t>サイ</t>
    </rPh>
    <rPh sb="37" eb="39">
      <t>チュウイ</t>
    </rPh>
    <phoneticPr fontId="3"/>
  </si>
  <si>
    <t>今年度は一つでも多くの大会が開催されることを祈念しております。</t>
    <rPh sb="0" eb="3">
      <t>コンネンド</t>
    </rPh>
    <rPh sb="4" eb="5">
      <t>ヒト</t>
    </rPh>
    <rPh sb="8" eb="9">
      <t>オオ</t>
    </rPh>
    <rPh sb="11" eb="13">
      <t>タイカイ</t>
    </rPh>
    <rPh sb="14" eb="16">
      <t>カイサイ</t>
    </rPh>
    <rPh sb="22" eb="24">
      <t>キネン</t>
    </rPh>
    <phoneticPr fontId="3"/>
  </si>
  <si>
    <t>また、本年度より本会計に合わせて年度集計を行うことになりましたので以前の集計表に誤差が生じることがあります。</t>
    <rPh sb="3" eb="6">
      <t>ホンネンド</t>
    </rPh>
    <rPh sb="8" eb="11">
      <t>ホンカイケイ</t>
    </rPh>
    <rPh sb="12" eb="13">
      <t>ア</t>
    </rPh>
    <rPh sb="16" eb="20">
      <t>ネンドシュウケイ</t>
    </rPh>
    <rPh sb="21" eb="22">
      <t>オコナ</t>
    </rPh>
    <rPh sb="33" eb="35">
      <t>イゼン</t>
    </rPh>
    <rPh sb="36" eb="39">
      <t>シュウケイヒョウ</t>
    </rPh>
    <rPh sb="40" eb="42">
      <t>ゴサ</t>
    </rPh>
    <rPh sb="43" eb="44">
      <t>ショウ</t>
    </rPh>
    <phoneticPr fontId="3"/>
  </si>
  <si>
    <t>本年度より協力金の対象となる事業の範囲を増やし、たくさんの事業にご活用いただく予定です。</t>
    <rPh sb="0" eb="3">
      <t>ホンネンド</t>
    </rPh>
    <rPh sb="5" eb="8">
      <t>キョウリョクキン</t>
    </rPh>
    <rPh sb="9" eb="11">
      <t>タイショウ</t>
    </rPh>
    <rPh sb="14" eb="16">
      <t>ジギョウ</t>
    </rPh>
    <rPh sb="17" eb="19">
      <t>ハンイ</t>
    </rPh>
    <rPh sb="20" eb="21">
      <t>フ</t>
    </rPh>
    <rPh sb="29" eb="31">
      <t>ジギョウ</t>
    </rPh>
    <rPh sb="33" eb="35">
      <t>カツヨウ</t>
    </rPh>
    <rPh sb="39" eb="41">
      <t>ヨテイ</t>
    </rPh>
    <phoneticPr fontId="3"/>
  </si>
  <si>
    <t>協力金の助成をご希望される事業等は支部より申請書の提出をお願いいたします。</t>
    <rPh sb="0" eb="3">
      <t>キョウリョクキン</t>
    </rPh>
    <rPh sb="4" eb="6">
      <t>ジョセイ</t>
    </rPh>
    <rPh sb="8" eb="10">
      <t>キボウ</t>
    </rPh>
    <rPh sb="13" eb="15">
      <t>ジギョウ</t>
    </rPh>
    <rPh sb="15" eb="16">
      <t>トウ</t>
    </rPh>
    <rPh sb="17" eb="19">
      <t>シブ</t>
    </rPh>
    <rPh sb="21" eb="24">
      <t>シンセイショ</t>
    </rPh>
    <rPh sb="25" eb="27">
      <t>テイシュツ</t>
    </rPh>
    <rPh sb="29" eb="30">
      <t>ネガ</t>
    </rPh>
    <phoneticPr fontId="3"/>
  </si>
  <si>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</si>
  <si>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</si>
  <si>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</si>
  <si>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</si>
  <si>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</si>
  <si>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</si>
  <si>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</si>
  <si>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</si>
  <si>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</si>
  <si>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</si>
  <si>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</si>
  <si>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</si>
  <si>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</si>
  <si>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</si>
  <si>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</si>
  <si>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</si>
  <si>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</si>
  <si>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</si>
  <si>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</si>
  <si>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</si>
  <si>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</si>
  <si>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</si>
  <si>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</si>
  <si>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</si>
  <si>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</si>
  <si>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</si>
  <si>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</si>
  <si>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</si>
  <si>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</si>
  <si>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</si>
  <si>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</si>
  <si>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</si>
  <si>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</si>
  <si>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</si>
  <si>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</si>
  <si>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</si>
  <si>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</si>
  <si>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</si>
  <si>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</si>
  <si>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</si>
  <si>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</si>
  <si>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</si>
  <si>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</si>
  <si>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</si>
  <si>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</si>
  <si>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</si>
  <si>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</si>
  <si>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</si>
  <si>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</si>
  <si>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</si>
  <si>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</si>
  <si>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</si>
  <si>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</si>
  <si>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組合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</si>
  <si>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</si>
  <si>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</si>
  <si>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</si>
  <si>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</si>
  <si>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</si>
  <si>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</si>
  <si>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</si>
  <si>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</si>
  <si>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</si>
  <si>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</si>
  <si>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</si>
  <si>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</si>
  <si>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</si>
  <si>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</si>
  <si>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</si>
  <si>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</si>
  <si>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</si>
  <si>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</si>
  <si>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</si>
  <si>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</si>
  <si>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</si>
  <si>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</si>
  <si>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</si>
  <si>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</si>
  <si>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</si>
  <si>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15～17</t>
  </si>
  <si>
    <t>第36回ジャパンオープン10ボール男子</t>
  </si>
  <si>
    <t>第36回ジャパンオープン9ボール女子</t>
  </si>
  <si>
    <t>第30回サマーカップ</t>
  </si>
  <si>
    <t>9・10</t>
  </si>
  <si>
    <t>愛知</t>
  </si>
  <si>
    <t>17・18</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</si>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</sst>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
      <patternFill patternType="solid">
        <fgColor rgb="FFFFFF00"/>
        <bgColor indexed="64"/>
      </patternFill>
    </fill>
  </fills>
  <borders count="273">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354">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38" fontId="8" fillId="16" borderId="51" xfId="2" applyFont="1" applyFill="1" applyBorder="1" applyAlignment="1">
      <alignment vertical="center"/>
    </xf>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1B9D91"/>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66675</xdr:rowOff>
        </xdr:from>
        <xdr:to>
          <xdr:col>1</xdr:col>
          <xdr:colOff>866775</xdr:colOff>
          <xdr:row>0</xdr:row>
          <xdr:rowOff>390525</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7</xdr:row>
          <xdr:rowOff>247650</xdr:rowOff>
        </xdr:from>
        <xdr:to>
          <xdr:col>1</xdr:col>
          <xdr:colOff>1171575</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F2" sqref="F2"/>
    </sheetView>
  </sheetViews>
  <sheetFormatPr defaultColWidth="9" defaultRowHeight="13.5" x14ac:dyDescent="0.15"/>
  <cols>
    <col min="1" max="1" width="5.625" style="334" customWidth="1"/>
    <col min="2" max="2" width="3.75" style="334" customWidth="1"/>
    <col min="3" max="3" width="3.5" style="334" customWidth="1"/>
    <col min="4" max="4" width="21.875" style="334" customWidth="1"/>
    <col min="5" max="5" width="9.375" style="337" customWidth="1"/>
    <col min="6" max="6" width="13.5" style="334" customWidth="1"/>
    <col min="7" max="7" width="43.25" style="334" customWidth="1"/>
    <col min="8" max="8" width="30.375" style="334" customWidth="1"/>
    <col min="9" max="16384" width="9" style="334"/>
  </cols>
  <sheetData>
    <row r="1" spans="1:7" ht="19.5" customHeight="1" x14ac:dyDescent="0.15">
      <c r="F1" s="414">
        <v>44965</v>
      </c>
      <c r="G1" s="413" t="s">
        <v>1395</v>
      </c>
    </row>
    <row r="2" spans="1:7" ht="20.25" customHeight="1" x14ac:dyDescent="0.15">
      <c r="F2" s="340"/>
      <c r="G2" s="341"/>
    </row>
    <row r="3" spans="1:7" ht="18.75" customHeight="1" x14ac:dyDescent="0.15">
      <c r="A3" s="334" t="s">
        <v>1690</v>
      </c>
      <c r="D3" s="1132" t="s">
        <v>3058</v>
      </c>
      <c r="F3" s="340"/>
      <c r="G3" s="341"/>
    </row>
    <row r="5" spans="1:7" ht="14.25" x14ac:dyDescent="0.15">
      <c r="C5" s="337"/>
      <c r="D5" s="941" t="s">
        <v>2024</v>
      </c>
      <c r="F5" s="342"/>
    </row>
    <row r="7" spans="1:7" x14ac:dyDescent="0.15">
      <c r="D7" s="342" t="s">
        <v>3056</v>
      </c>
      <c r="E7" s="937"/>
      <c r="F7" s="342"/>
      <c r="G7" s="342"/>
    </row>
    <row r="8" spans="1:7" x14ac:dyDescent="0.15">
      <c r="D8" s="342"/>
      <c r="E8" s="937"/>
      <c r="F8" s="342"/>
      <c r="G8" s="342"/>
    </row>
    <row r="9" spans="1:7" x14ac:dyDescent="0.15">
      <c r="D9" s="342" t="s">
        <v>3316</v>
      </c>
      <c r="E9" s="937"/>
      <c r="F9" s="342"/>
      <c r="G9" s="342"/>
    </row>
    <row r="10" spans="1:7" x14ac:dyDescent="0.15">
      <c r="D10" s="342" t="s">
        <v>3358</v>
      </c>
    </row>
    <row r="12" spans="1:7" x14ac:dyDescent="0.15">
      <c r="D12" s="342" t="s">
        <v>3360</v>
      </c>
    </row>
    <row r="13" spans="1:7" x14ac:dyDescent="0.15">
      <c r="D13" s="342" t="s">
        <v>3361</v>
      </c>
      <c r="E13" s="937"/>
      <c r="F13" s="342"/>
      <c r="G13" s="342"/>
    </row>
    <row r="14" spans="1:7" x14ac:dyDescent="0.15">
      <c r="D14" s="342" t="s">
        <v>3357</v>
      </c>
    </row>
    <row r="15" spans="1:7" x14ac:dyDescent="0.15">
      <c r="E15" s="334"/>
    </row>
    <row r="16" spans="1:7" x14ac:dyDescent="0.15">
      <c r="D16" s="342" t="s">
        <v>3359</v>
      </c>
      <c r="E16" s="334"/>
    </row>
    <row r="17" spans="2:7" x14ac:dyDescent="0.15">
      <c r="E17" s="937"/>
      <c r="F17" s="342"/>
      <c r="G17" s="342"/>
    </row>
    <row r="18" spans="2:7" x14ac:dyDescent="0.15">
      <c r="D18" s="342" t="s">
        <v>3119</v>
      </c>
      <c r="E18" s="937"/>
      <c r="F18" s="342"/>
      <c r="G18" s="342"/>
    </row>
    <row r="19" spans="2:7" x14ac:dyDescent="0.15">
      <c r="D19" s="342"/>
      <c r="E19" s="937"/>
      <c r="F19" s="342"/>
      <c r="G19" s="342"/>
    </row>
    <row r="20" spans="2:7" x14ac:dyDescent="0.15">
      <c r="B20" s="334" t="s">
        <v>1691</v>
      </c>
      <c r="D20" s="342"/>
      <c r="E20" s="937"/>
      <c r="F20" s="342"/>
      <c r="G20" s="704" t="s">
        <v>3116</v>
      </c>
    </row>
    <row r="21" spans="2:7" x14ac:dyDescent="0.15">
      <c r="D21" s="342"/>
      <c r="E21" s="937"/>
      <c r="F21" s="342"/>
      <c r="G21" s="704" t="s">
        <v>3374</v>
      </c>
    </row>
    <row r="22" spans="2:7" x14ac:dyDescent="0.15">
      <c r="D22" s="342"/>
      <c r="E22" s="937"/>
      <c r="F22" s="342"/>
      <c r="G22" s="704" t="s">
        <v>3117</v>
      </c>
    </row>
    <row r="23" spans="2:7" x14ac:dyDescent="0.15">
      <c r="D23" s="342"/>
      <c r="E23" s="937"/>
      <c r="F23" s="342"/>
      <c r="G23" s="704" t="s">
        <v>3375</v>
      </c>
    </row>
    <row r="24" spans="2:7" x14ac:dyDescent="0.15">
      <c r="D24" s="342"/>
      <c r="E24" s="937"/>
      <c r="F24" s="342"/>
      <c r="G24" s="704" t="s">
        <v>3118</v>
      </c>
    </row>
    <row r="27" spans="2:7" x14ac:dyDescent="0.15">
      <c r="C27" s="938" t="s">
        <v>3057</v>
      </c>
      <c r="D27" s="939" t="s">
        <v>3237</v>
      </c>
      <c r="E27" s="938"/>
      <c r="F27" s="940"/>
    </row>
    <row r="28" spans="2:7" x14ac:dyDescent="0.15">
      <c r="D28" s="334" t="s">
        <v>3120</v>
      </c>
    </row>
    <row r="29" spans="2:7" x14ac:dyDescent="0.15">
      <c r="D29" s="334" t="s">
        <v>3123</v>
      </c>
    </row>
    <row r="30" spans="2:7" x14ac:dyDescent="0.15">
      <c r="D30" s="937"/>
    </row>
    <row r="31" spans="2:7" ht="15.95" customHeight="1" x14ac:dyDescent="0.15">
      <c r="D31" s="1077" t="s">
        <v>3308</v>
      </c>
      <c r="E31" s="979"/>
      <c r="F31" s="980"/>
      <c r="G31" s="980"/>
    </row>
    <row r="33" spans="4:12" x14ac:dyDescent="0.15">
      <c r="D33" s="942" t="s">
        <v>3068</v>
      </c>
    </row>
    <row r="34" spans="4:12" x14ac:dyDescent="0.15">
      <c r="D34" s="942" t="s">
        <v>3342</v>
      </c>
      <c r="F34" s="341"/>
    </row>
    <row r="35" spans="4:12" x14ac:dyDescent="0.15">
      <c r="G35" s="1103" t="s">
        <v>3341</v>
      </c>
    </row>
    <row r="37" spans="4:12" x14ac:dyDescent="0.15">
      <c r="L37" s="514"/>
    </row>
    <row r="497" spans="1:7" x14ac:dyDescent="0.15">
      <c r="A497" s="422"/>
    </row>
    <row r="498" spans="1:7" s="430" customFormat="1" ht="22.5" customHeight="1" x14ac:dyDescent="0.15">
      <c r="E498" s="431"/>
      <c r="G498" s="431"/>
    </row>
    <row r="499" spans="1:7" s="430" customFormat="1" ht="22.5" customHeight="1" x14ac:dyDescent="0.15">
      <c r="E499" s="431"/>
      <c r="G499" s="431"/>
    </row>
    <row r="500" spans="1:7" ht="23.25" customHeight="1" x14ac:dyDescent="0.15">
      <c r="D500" s="423"/>
    </row>
    <row r="501" spans="1:7" ht="23.25" customHeight="1" x14ac:dyDescent="0.15">
      <c r="D501" s="423"/>
    </row>
    <row r="502" spans="1:7" ht="23.25" customHeight="1" x14ac:dyDescent="0.15"/>
    <row r="503" spans="1:7" ht="23.25" customHeight="1" x14ac:dyDescent="0.15"/>
    <row r="504" spans="1:7" ht="23.25" customHeight="1" x14ac:dyDescent="0.15"/>
    <row r="505" spans="1:7" ht="23.25" customHeight="1" x14ac:dyDescent="0.15"/>
    <row r="506" spans="1:7" ht="23.25" customHeight="1" x14ac:dyDescent="0.15"/>
    <row r="507" spans="1:7" ht="23.25" customHeight="1" x14ac:dyDescent="0.15"/>
    <row r="508" spans="1:7" ht="23.25" customHeight="1" x14ac:dyDescent="0.2">
      <c r="D508" s="420"/>
    </row>
    <row r="509" spans="1:7" ht="39.75" customHeight="1" x14ac:dyDescent="0.2">
      <c r="D509" s="420"/>
    </row>
    <row r="510" spans="1:7" ht="27" customHeight="1" x14ac:dyDescent="0.2">
      <c r="D510" s="421"/>
    </row>
    <row r="511" spans="1:7" ht="17.25" customHeight="1" x14ac:dyDescent="0.2">
      <c r="D511" s="421"/>
    </row>
    <row r="512" spans="1:7" ht="20.25" customHeight="1" x14ac:dyDescent="0.2">
      <c r="D512" s="421"/>
      <c r="E512" s="334"/>
    </row>
    <row r="513" spans="4:7" ht="20.25" customHeight="1" x14ac:dyDescent="0.2">
      <c r="D513" s="421"/>
      <c r="E513" s="334"/>
    </row>
    <row r="514" spans="4:7" ht="20.25" customHeight="1" x14ac:dyDescent="0.2">
      <c r="D514" s="421"/>
      <c r="E514" s="334"/>
    </row>
    <row r="515" spans="4:7" ht="20.25" customHeight="1" x14ac:dyDescent="0.2">
      <c r="D515" s="421"/>
      <c r="E515" s="334"/>
    </row>
    <row r="516" spans="4:7" ht="20.25" customHeight="1" x14ac:dyDescent="0.2">
      <c r="D516" s="421"/>
      <c r="E516" s="334"/>
    </row>
    <row r="517" spans="4:7" ht="20.25" customHeight="1" x14ac:dyDescent="0.2">
      <c r="D517" s="421"/>
      <c r="E517" s="334"/>
    </row>
    <row r="518" spans="4:7" s="430" customFormat="1" ht="22.5" customHeight="1" x14ac:dyDescent="0.15">
      <c r="E518" s="334"/>
      <c r="G518" s="431"/>
    </row>
    <row r="519" spans="4:7" s="430" customFormat="1" ht="22.5" customHeight="1" x14ac:dyDescent="0.15">
      <c r="E519" s="334"/>
      <c r="G519" s="431"/>
    </row>
    <row r="520" spans="4:7" s="430" customFormat="1" ht="22.5" customHeight="1" x14ac:dyDescent="0.15">
      <c r="E520" s="334"/>
      <c r="G520" s="431"/>
    </row>
    <row r="521" spans="4:7" s="430" customFormat="1" ht="22.5" customHeight="1" x14ac:dyDescent="0.15">
      <c r="E521" s="334"/>
      <c r="G521" s="431"/>
    </row>
    <row r="522" spans="4:7" s="430" customFormat="1" ht="22.5" customHeight="1" x14ac:dyDescent="0.15">
      <c r="E522" s="334"/>
      <c r="G522" s="431"/>
    </row>
    <row r="523" spans="4:7" s="430" customFormat="1" ht="22.5" customHeight="1" x14ac:dyDescent="0.15">
      <c r="E523" s="334"/>
      <c r="G523" s="431"/>
    </row>
    <row r="524" spans="4:7" s="430" customFormat="1" ht="22.5" customHeight="1" x14ac:dyDescent="0.15">
      <c r="E524" s="334"/>
      <c r="G524" s="431"/>
    </row>
    <row r="525" spans="4:7" s="430" customFormat="1" ht="22.5" customHeight="1" x14ac:dyDescent="0.15">
      <c r="E525" s="334"/>
      <c r="G525" s="431"/>
    </row>
    <row r="526" spans="4:7" s="430" customFormat="1" ht="22.5" customHeight="1" x14ac:dyDescent="0.15">
      <c r="E526" s="334"/>
      <c r="G526" s="431"/>
    </row>
    <row r="527" spans="4:7" s="430" customFormat="1" ht="22.5" customHeight="1" x14ac:dyDescent="0.15">
      <c r="E527" s="334"/>
      <c r="G527" s="431"/>
    </row>
    <row r="528" spans="4:7" s="430" customFormat="1" ht="22.5" customHeight="1" x14ac:dyDescent="0.15">
      <c r="E528" s="334"/>
      <c r="G528" s="431"/>
    </row>
    <row r="529" spans="4:7" ht="23.25" customHeight="1" x14ac:dyDescent="0.15">
      <c r="D529" s="423"/>
    </row>
    <row r="530" spans="4:7" ht="23.25" customHeight="1" x14ac:dyDescent="0.15">
      <c r="D530" s="423"/>
    </row>
    <row r="531" spans="4:7" ht="23.25" customHeight="1" x14ac:dyDescent="0.15"/>
    <row r="532" spans="4:7" ht="23.25" customHeight="1" x14ac:dyDescent="0.15"/>
    <row r="533" spans="4:7" ht="23.25" customHeight="1" x14ac:dyDescent="0.15"/>
    <row r="534" spans="4:7" ht="23.25" customHeight="1" x14ac:dyDescent="0.15"/>
    <row r="535" spans="4:7" ht="23.25" customHeight="1" x14ac:dyDescent="0.2">
      <c r="D535" s="420"/>
    </row>
    <row r="536" spans="4:7" ht="39.75" customHeight="1" x14ac:dyDescent="0.2">
      <c r="D536" s="420"/>
    </row>
    <row r="537" spans="4:7" ht="20.25" customHeight="1" x14ac:dyDescent="0.2">
      <c r="D537" s="421"/>
    </row>
    <row r="538" spans="4:7" ht="23.25" customHeight="1" x14ac:dyDescent="0.15"/>
    <row r="539" spans="4:7" s="430" customFormat="1" ht="22.5" customHeight="1" x14ac:dyDescent="0.15">
      <c r="E539" s="431"/>
      <c r="G539" s="431"/>
    </row>
    <row r="540" spans="4:7" s="430" customFormat="1" ht="22.5" customHeight="1" x14ac:dyDescent="0.15">
      <c r="E540" s="431"/>
      <c r="G540" s="431"/>
    </row>
    <row r="541" spans="4:7" s="430" customFormat="1" ht="22.5" customHeight="1" x14ac:dyDescent="0.15">
      <c r="E541" s="431"/>
      <c r="G541" s="431"/>
    </row>
    <row r="542" spans="4:7" ht="23.25" customHeight="1" x14ac:dyDescent="0.15">
      <c r="D542" s="423"/>
    </row>
    <row r="543" spans="4:7" ht="23.25" customHeight="1" x14ac:dyDescent="0.15">
      <c r="D543" s="423"/>
    </row>
    <row r="544" spans="4:7" ht="23.25" customHeight="1" x14ac:dyDescent="0.2">
      <c r="D544" s="420"/>
    </row>
    <row r="545" spans="4:4" ht="23.25" customHeight="1" x14ac:dyDescent="0.15"/>
    <row r="546" spans="4:4" ht="23.25" customHeight="1" x14ac:dyDescent="0.15"/>
    <row r="547" spans="4:4" ht="23.25" customHeight="1" x14ac:dyDescent="0.15"/>
    <row r="548" spans="4:4" ht="23.25" customHeight="1" x14ac:dyDescent="0.15"/>
    <row r="549" spans="4:4" ht="23.25" customHeight="1" x14ac:dyDescent="0.15"/>
    <row r="550" spans="4:4" ht="23.25" customHeight="1" x14ac:dyDescent="0.15"/>
    <row r="551" spans="4:4" ht="23.25" customHeight="1" x14ac:dyDescent="0.15"/>
    <row r="552" spans="4:4" ht="23.25" customHeight="1" x14ac:dyDescent="0.15"/>
    <row r="553" spans="4:4" ht="23.25" customHeight="1" x14ac:dyDescent="0.15"/>
    <row r="554" spans="4:4" ht="23.25" customHeight="1" x14ac:dyDescent="0.15"/>
    <row r="555" spans="4:4" ht="23.25" customHeight="1" x14ac:dyDescent="0.15">
      <c r="D555" s="425"/>
    </row>
    <row r="556" spans="4:4" ht="23.25" customHeight="1" x14ac:dyDescent="0.15"/>
    <row r="557" spans="4:4" ht="23.25" customHeight="1" x14ac:dyDescent="0.15"/>
    <row r="558" spans="4:4" ht="23.25" customHeight="1" x14ac:dyDescent="0.15"/>
    <row r="559" spans="4:4" ht="23.25" customHeight="1" x14ac:dyDescent="0.15"/>
    <row r="560" spans="4:4" ht="23.25" customHeight="1" x14ac:dyDescent="0.15"/>
    <row r="561" spans="5:5" ht="23.25" customHeight="1" x14ac:dyDescent="0.15"/>
    <row r="562" spans="5:5" ht="23.25" customHeight="1" x14ac:dyDescent="0.15"/>
    <row r="563" spans="5:5" ht="23.25" customHeight="1" x14ac:dyDescent="0.15"/>
    <row r="564" spans="5:5" ht="23.25" customHeight="1" x14ac:dyDescent="0.15"/>
    <row r="565" spans="5:5" ht="23.25" customHeight="1" x14ac:dyDescent="0.15"/>
    <row r="566" spans="5:5" ht="23.25" customHeight="1" x14ac:dyDescent="0.15"/>
    <row r="567" spans="5:5" ht="23.25" customHeight="1" x14ac:dyDescent="0.15"/>
    <row r="568" spans="5:5" ht="23.25" customHeight="1" x14ac:dyDescent="0.15"/>
    <row r="569" spans="5:5" ht="23.25" customHeight="1" x14ac:dyDescent="0.15"/>
    <row r="570" spans="5:5" ht="23.25" customHeight="1" x14ac:dyDescent="0.15"/>
    <row r="571" spans="5:5" ht="23.25" customHeight="1" x14ac:dyDescent="0.15"/>
    <row r="572" spans="5:5" ht="23.25" customHeight="1" x14ac:dyDescent="0.15"/>
    <row r="573" spans="5:5" ht="23.25" customHeight="1" x14ac:dyDescent="0.15"/>
    <row r="574" spans="5:5" ht="23.25" customHeight="1" x14ac:dyDescent="0.15"/>
    <row r="575" spans="5:5" ht="23.25" customHeight="1" x14ac:dyDescent="0.15">
      <c r="E575" s="343"/>
    </row>
    <row r="576" spans="5:5" ht="23.25" customHeight="1" x14ac:dyDescent="0.15">
      <c r="E576" s="334"/>
    </row>
    <row r="577" spans="4:7" ht="23.25" customHeight="1" x14ac:dyDescent="0.15">
      <c r="E577" s="334"/>
    </row>
    <row r="578" spans="4:7" ht="23.25" customHeight="1" x14ac:dyDescent="0.15">
      <c r="E578" s="334"/>
    </row>
    <row r="579" spans="4:7" ht="23.25" customHeight="1" x14ac:dyDescent="0.15">
      <c r="E579" s="334"/>
    </row>
    <row r="580" spans="4:7" ht="23.25" customHeight="1" x14ac:dyDescent="0.15"/>
    <row r="581" spans="4:7" ht="23.25" customHeight="1" x14ac:dyDescent="0.15"/>
    <row r="582" spans="4:7" s="430" customFormat="1" ht="22.5" customHeight="1" x14ac:dyDescent="0.15">
      <c r="E582" s="431"/>
      <c r="G582" s="431"/>
    </row>
    <row r="583" spans="4:7" ht="23.25" customHeight="1" x14ac:dyDescent="0.15">
      <c r="D583" s="423"/>
    </row>
    <row r="584" spans="4:7" ht="23.25" customHeight="1" x14ac:dyDescent="0.15">
      <c r="D584" s="423"/>
    </row>
    <row r="585" spans="4:7" ht="23.25" customHeight="1" x14ac:dyDescent="0.2">
      <c r="D585" s="420"/>
    </row>
    <row r="586" spans="4:7" ht="23.25" customHeight="1" x14ac:dyDescent="0.15"/>
    <row r="587" spans="4:7" ht="23.25" customHeight="1" x14ac:dyDescent="0.15"/>
    <row r="588" spans="4:7" ht="23.25" customHeight="1" x14ac:dyDescent="0.15"/>
    <row r="589" spans="4:7" ht="23.25" customHeight="1" x14ac:dyDescent="0.15"/>
    <row r="590" spans="4:7" ht="23.25" customHeight="1" x14ac:dyDescent="0.15"/>
    <row r="591" spans="4:7" ht="23.25" customHeight="1" x14ac:dyDescent="0.15"/>
    <row r="592" spans="4:7" ht="23.25" customHeight="1" x14ac:dyDescent="0.15"/>
    <row r="593" spans="4:5" ht="23.25" customHeight="1" x14ac:dyDescent="0.15"/>
    <row r="594" spans="4:5" ht="23.25" customHeight="1" x14ac:dyDescent="0.15"/>
    <row r="595" spans="4:5" ht="23.25" customHeight="1" x14ac:dyDescent="0.15"/>
    <row r="596" spans="4:5" ht="23.25" customHeight="1" x14ac:dyDescent="0.15">
      <c r="D596" s="425"/>
    </row>
    <row r="597" spans="4:5" ht="23.25" customHeight="1" x14ac:dyDescent="0.15">
      <c r="D597" s="425"/>
    </row>
    <row r="598" spans="4:5" ht="23.25" customHeight="1" x14ac:dyDescent="0.15">
      <c r="D598" s="425"/>
    </row>
    <row r="599" spans="4:5" ht="23.25" customHeight="1" x14ac:dyDescent="0.15"/>
    <row r="600" spans="4:5" ht="23.25" customHeight="1" x14ac:dyDescent="0.15"/>
    <row r="601" spans="4:5" ht="23.25" customHeight="1" x14ac:dyDescent="0.15"/>
    <row r="602" spans="4:5" ht="23.25" customHeight="1" x14ac:dyDescent="0.15"/>
    <row r="603" spans="4:5" ht="23.25" customHeight="1" x14ac:dyDescent="0.15"/>
    <row r="604" spans="4:5" ht="23.25" customHeight="1" x14ac:dyDescent="0.15"/>
    <row r="605" spans="4:5" ht="23.25" customHeight="1" x14ac:dyDescent="0.15">
      <c r="E605" s="343"/>
    </row>
    <row r="606" spans="4:5" ht="23.25" customHeight="1" x14ac:dyDescent="0.15">
      <c r="E606" s="334"/>
    </row>
    <row r="607" spans="4:5" ht="23.25" customHeight="1" x14ac:dyDescent="0.15">
      <c r="E607" s="334"/>
    </row>
    <row r="608" spans="4:5" ht="23.25" customHeight="1" x14ac:dyDescent="0.15">
      <c r="E608" s="334"/>
    </row>
    <row r="609" spans="4:7" ht="23.25" customHeight="1" x14ac:dyDescent="0.15">
      <c r="E609" s="334"/>
    </row>
    <row r="610" spans="4:7" ht="23.25" customHeight="1" x14ac:dyDescent="0.15">
      <c r="E610" s="334"/>
    </row>
    <row r="611" spans="4:7" ht="23.25" customHeight="1" x14ac:dyDescent="0.15">
      <c r="E611" s="334"/>
    </row>
    <row r="612" spans="4:7" ht="23.25" customHeight="1" x14ac:dyDescent="0.15">
      <c r="E612" s="334"/>
    </row>
    <row r="613" spans="4:7" ht="23.25" customHeight="1" x14ac:dyDescent="0.15">
      <c r="E613" s="334"/>
    </row>
    <row r="614" spans="4:7" ht="23.25" customHeight="1" x14ac:dyDescent="0.15">
      <c r="E614" s="334"/>
    </row>
    <row r="615" spans="4:7" ht="23.25" customHeight="1" x14ac:dyDescent="0.15">
      <c r="E615" s="334"/>
    </row>
    <row r="616" spans="4:7" ht="23.25" customHeight="1" x14ac:dyDescent="0.2">
      <c r="D616" s="420"/>
    </row>
    <row r="617" spans="4:7" ht="39.75" customHeight="1" x14ac:dyDescent="0.2">
      <c r="D617" s="420"/>
    </row>
    <row r="618" spans="4:7" ht="20.25" customHeight="1" x14ac:dyDescent="0.2">
      <c r="D618" s="421"/>
    </row>
    <row r="619" spans="4:7" ht="13.5" customHeight="1" x14ac:dyDescent="0.15"/>
    <row r="620" spans="4:7" ht="22.5" customHeight="1" x14ac:dyDescent="0.15">
      <c r="E620" s="334"/>
    </row>
    <row r="621" spans="4:7" ht="23.25" customHeight="1" x14ac:dyDescent="0.15">
      <c r="E621" s="334"/>
    </row>
    <row r="622" spans="4:7" s="430" customFormat="1" ht="22.5" customHeight="1" x14ac:dyDescent="0.15">
      <c r="E622" s="431"/>
      <c r="G622" s="431"/>
    </row>
    <row r="623" spans="4:7" ht="23.25" customHeight="1" x14ac:dyDescent="0.15">
      <c r="D623" s="423"/>
    </row>
    <row r="624" spans="4:7" ht="23.25" customHeight="1" x14ac:dyDescent="0.15">
      <c r="D624" s="423"/>
    </row>
    <row r="625" spans="4:5" ht="23.25" customHeight="1" x14ac:dyDescent="0.15"/>
    <row r="626" spans="4:5" ht="23.25" customHeight="1" x14ac:dyDescent="0.15"/>
    <row r="627" spans="4:5" ht="23.25" customHeight="1" x14ac:dyDescent="0.15"/>
    <row r="628" spans="4:5" ht="23.25" customHeight="1" x14ac:dyDescent="0.15"/>
    <row r="629" spans="4:5" ht="23.25" customHeight="1" x14ac:dyDescent="0.2">
      <c r="D629" s="420"/>
    </row>
    <row r="630" spans="4:5" ht="39.75" customHeight="1" x14ac:dyDescent="0.2">
      <c r="D630" s="420"/>
    </row>
    <row r="631" spans="4:5" ht="20.25" customHeight="1" x14ac:dyDescent="0.2">
      <c r="D631" s="421"/>
    </row>
    <row r="632" spans="4:5" ht="13.5" customHeight="1" x14ac:dyDescent="0.15"/>
    <row r="633" spans="4:5" ht="22.5" customHeight="1" x14ac:dyDescent="0.15">
      <c r="E633" s="334"/>
    </row>
    <row r="634" spans="4:5" ht="22.5" customHeight="1" x14ac:dyDescent="0.15">
      <c r="E634" s="334"/>
    </row>
    <row r="635" spans="4:5" ht="22.5" customHeight="1" x14ac:dyDescent="0.15">
      <c r="E635" s="334"/>
    </row>
    <row r="636" spans="4:5" ht="22.5" customHeight="1" x14ac:dyDescent="0.15">
      <c r="E636" s="334"/>
    </row>
    <row r="637" spans="4:5" ht="22.5" customHeight="1" x14ac:dyDescent="0.15">
      <c r="E637" s="334"/>
    </row>
    <row r="638" spans="4:5" ht="23.25" customHeight="1" x14ac:dyDescent="0.2">
      <c r="D638" s="420"/>
    </row>
    <row r="639" spans="4:5" ht="39.75" customHeight="1" x14ac:dyDescent="0.2">
      <c r="D639" s="420"/>
    </row>
    <row r="640" spans="4:5" ht="20.25" customHeight="1" x14ac:dyDescent="0.2">
      <c r="D640" s="421"/>
    </row>
    <row r="641" spans="4:5" ht="13.5" customHeight="1" x14ac:dyDescent="0.15"/>
    <row r="642" spans="4:5" ht="22.5" customHeight="1" x14ac:dyDescent="0.15">
      <c r="E642" s="334"/>
    </row>
    <row r="643" spans="4:5" ht="22.5" customHeight="1" x14ac:dyDescent="0.15">
      <c r="E643" s="334"/>
    </row>
    <row r="644" spans="4:5" ht="22.5" customHeight="1" x14ac:dyDescent="0.15">
      <c r="E644" s="334"/>
    </row>
    <row r="645" spans="4:5" ht="23.25" customHeight="1" x14ac:dyDescent="0.15">
      <c r="E645" s="334"/>
    </row>
    <row r="646" spans="4:5" ht="23.25" customHeight="1" x14ac:dyDescent="0.15">
      <c r="E646" s="334"/>
    </row>
    <row r="647" spans="4:5" ht="23.25" customHeight="1" x14ac:dyDescent="0.15">
      <c r="E647" s="334"/>
    </row>
    <row r="648" spans="4:5" ht="23.25" customHeight="1" x14ac:dyDescent="0.15">
      <c r="E648" s="334"/>
    </row>
    <row r="649" spans="4:5" ht="23.25" customHeight="1" x14ac:dyDescent="0.15">
      <c r="E649" s="334"/>
    </row>
    <row r="650" spans="4:5" ht="23.25" customHeight="1" x14ac:dyDescent="0.15">
      <c r="E650" s="334"/>
    </row>
    <row r="651" spans="4:5" ht="23.25" customHeight="1" x14ac:dyDescent="0.15">
      <c r="E651" s="334"/>
    </row>
    <row r="652" spans="4:5" ht="23.25" customHeight="1" x14ac:dyDescent="0.15">
      <c r="E652" s="343"/>
    </row>
    <row r="653" spans="4:5" ht="23.25" customHeight="1" x14ac:dyDescent="0.15">
      <c r="E653" s="334"/>
    </row>
    <row r="654" spans="4:5" ht="23.25" customHeight="1" x14ac:dyDescent="0.15">
      <c r="E654" s="334"/>
    </row>
    <row r="655" spans="4:5" ht="23.25" customHeight="1" x14ac:dyDescent="0.15">
      <c r="E655" s="334"/>
    </row>
    <row r="656" spans="4:5" ht="39.75" customHeight="1" x14ac:dyDescent="0.2">
      <c r="D656" s="420"/>
    </row>
    <row r="657" spans="4:5" ht="20.25" customHeight="1" x14ac:dyDescent="0.2">
      <c r="D657" s="421"/>
    </row>
    <row r="658" spans="4:5" ht="13.5" customHeight="1" x14ac:dyDescent="0.15"/>
    <row r="659" spans="4:5" ht="22.5" customHeight="1" x14ac:dyDescent="0.15">
      <c r="E659" s="334"/>
    </row>
    <row r="660" spans="4:5" ht="22.5" customHeight="1" x14ac:dyDescent="0.15">
      <c r="E660" s="334"/>
    </row>
    <row r="661" spans="4:5" ht="22.5" customHeight="1" x14ac:dyDescent="0.15">
      <c r="E661" s="334"/>
    </row>
    <row r="662" spans="4:5" ht="23.25" customHeight="1" x14ac:dyDescent="0.15">
      <c r="E662" s="334"/>
    </row>
    <row r="663" spans="4:5" ht="23.25" customHeight="1" x14ac:dyDescent="0.15">
      <c r="E663" s="334"/>
    </row>
    <row r="664" spans="4:5" ht="23.25" customHeight="1" x14ac:dyDescent="0.15">
      <c r="E664" s="334"/>
    </row>
    <row r="665" spans="4:5" ht="23.25" customHeight="1" x14ac:dyDescent="0.15">
      <c r="E665" s="343"/>
    </row>
    <row r="666" spans="4:5" ht="23.25" customHeight="1" x14ac:dyDescent="0.15">
      <c r="E666" s="334"/>
    </row>
    <row r="667" spans="4:5" ht="23.25" customHeight="1" x14ac:dyDescent="0.15"/>
    <row r="668" spans="4:5" ht="23.25" customHeight="1" x14ac:dyDescent="0.15">
      <c r="E668" s="343"/>
    </row>
    <row r="669" spans="4:5" ht="23.25" customHeight="1" x14ac:dyDescent="0.15">
      <c r="E669" s="334"/>
    </row>
    <row r="670" spans="4:5" ht="23.25" customHeight="1" x14ac:dyDescent="0.15">
      <c r="E670" s="334"/>
    </row>
    <row r="671" spans="4:5" ht="23.25" customHeight="1" x14ac:dyDescent="0.15">
      <c r="E671" s="334"/>
    </row>
    <row r="672" spans="4:5" ht="23.25" customHeight="1" x14ac:dyDescent="0.15">
      <c r="E672" s="334"/>
    </row>
    <row r="673" spans="4:7" ht="23.25" customHeight="1" x14ac:dyDescent="0.15">
      <c r="E673" s="334"/>
    </row>
    <row r="674" spans="4:7" ht="23.25" customHeight="1" x14ac:dyDescent="0.15">
      <c r="E674" s="334"/>
    </row>
    <row r="675" spans="4:7" ht="24" customHeight="1" x14ac:dyDescent="0.15">
      <c r="E675" s="334"/>
    </row>
    <row r="676" spans="4:7" ht="23.25" customHeight="1" x14ac:dyDescent="0.2">
      <c r="D676" s="420"/>
      <c r="E676" s="334"/>
    </row>
    <row r="677" spans="4:7" ht="22.5" customHeight="1" x14ac:dyDescent="0.15">
      <c r="E677" s="334"/>
    </row>
    <row r="678" spans="4:7" ht="22.5" customHeight="1" x14ac:dyDescent="0.15">
      <c r="E678" s="334"/>
    </row>
    <row r="679" spans="4:7" ht="22.5" customHeight="1" x14ac:dyDescent="0.15">
      <c r="E679" s="334"/>
    </row>
    <row r="680" spans="4:7" ht="22.5" customHeight="1" x14ac:dyDescent="0.15">
      <c r="E680" s="334"/>
    </row>
    <row r="681" spans="4:7" ht="22.5" customHeight="1" x14ac:dyDescent="0.15">
      <c r="E681" s="334"/>
    </row>
    <row r="682" spans="4:7" ht="23.25" customHeight="1" x14ac:dyDescent="0.15">
      <c r="E682" s="334"/>
    </row>
    <row r="683" spans="4:7" x14ac:dyDescent="0.15">
      <c r="G683" s="337"/>
    </row>
    <row r="684" spans="4:7" ht="23.25" customHeight="1" x14ac:dyDescent="0.15">
      <c r="D684" s="423"/>
    </row>
    <row r="685" spans="4:7" ht="23.25" customHeight="1" x14ac:dyDescent="0.15">
      <c r="D685" s="423"/>
    </row>
    <row r="686" spans="4:7" ht="23.25" customHeight="1" x14ac:dyDescent="0.25">
      <c r="D686" s="459"/>
    </row>
    <row r="687" spans="4:7" ht="24" customHeight="1" x14ac:dyDescent="0.2">
      <c r="D687" s="479"/>
    </row>
    <row r="688" spans="4:7" ht="23.25" customHeight="1" x14ac:dyDescent="0.15"/>
    <row r="689" spans="4:4" ht="23.25" customHeight="1" x14ac:dyDescent="0.15">
      <c r="D689" s="423"/>
    </row>
    <row r="690" spans="4:4" ht="23.25" customHeight="1" x14ac:dyDescent="0.2">
      <c r="D690" s="421"/>
    </row>
    <row r="691" spans="4:4" ht="23.25" customHeight="1" x14ac:dyDescent="0.15"/>
    <row r="692" spans="4:4" ht="23.25" customHeight="1" x14ac:dyDescent="0.15"/>
    <row r="693" spans="4:4" ht="23.25" customHeight="1" x14ac:dyDescent="0.15"/>
    <row r="694" spans="4:4" ht="23.25" customHeight="1" x14ac:dyDescent="0.15"/>
    <row r="695" spans="4:4" ht="23.25" customHeight="1" x14ac:dyDescent="0.15"/>
    <row r="696" spans="4:4" ht="23.25" customHeight="1" x14ac:dyDescent="0.15"/>
    <row r="697" spans="4:4" ht="23.25" customHeight="1" x14ac:dyDescent="0.15"/>
    <row r="698" spans="4:4" ht="23.25" customHeight="1" x14ac:dyDescent="0.15"/>
    <row r="699" spans="4:4" ht="23.25" customHeight="1" x14ac:dyDescent="0.15"/>
    <row r="700" spans="4:4" ht="23.25" customHeight="1" x14ac:dyDescent="0.15"/>
    <row r="701" spans="4:4" ht="23.25" customHeight="1" x14ac:dyDescent="0.15"/>
    <row r="702" spans="4:4" ht="23.25" customHeight="1" x14ac:dyDescent="0.15"/>
    <row r="703" spans="4:4" ht="23.25" customHeight="1" x14ac:dyDescent="0.15"/>
    <row r="704" spans="4:4" ht="23.25" customHeight="1" x14ac:dyDescent="0.15"/>
    <row r="705" spans="5:5" ht="23.25" customHeight="1" x14ac:dyDescent="0.15"/>
    <row r="706" spans="5:5" ht="23.25" customHeight="1" x14ac:dyDescent="0.15"/>
    <row r="707" spans="5:5" ht="23.25" customHeight="1" x14ac:dyDescent="0.15"/>
    <row r="708" spans="5:5" ht="23.25" customHeight="1" x14ac:dyDescent="0.15"/>
    <row r="709" spans="5:5" ht="23.25" customHeight="1" x14ac:dyDescent="0.15"/>
    <row r="710" spans="5:5" ht="23.25" customHeight="1" x14ac:dyDescent="0.15"/>
    <row r="711" spans="5:5" ht="23.25" customHeight="1" x14ac:dyDescent="0.15"/>
    <row r="712" spans="5:5" ht="23.25" customHeight="1" x14ac:dyDescent="0.15"/>
    <row r="713" spans="5:5" ht="23.25" customHeight="1" x14ac:dyDescent="0.15"/>
    <row r="714" spans="5:5" ht="23.25" customHeight="1" x14ac:dyDescent="0.15"/>
    <row r="715" spans="5:5" ht="23.25" customHeight="1" x14ac:dyDescent="0.15"/>
    <row r="716" spans="5:5" ht="23.25" customHeight="1" x14ac:dyDescent="0.15">
      <c r="E716" s="343"/>
    </row>
    <row r="717" spans="5:5" ht="23.25" customHeight="1" x14ac:dyDescent="0.15">
      <c r="E717" s="334"/>
    </row>
    <row r="718" spans="5:5" ht="23.25" customHeight="1" x14ac:dyDescent="0.15">
      <c r="E718" s="334"/>
    </row>
    <row r="719" spans="5:5" ht="23.25" customHeight="1" x14ac:dyDescent="0.15">
      <c r="E719" s="334"/>
    </row>
    <row r="720" spans="5:5" ht="23.25" customHeight="1" x14ac:dyDescent="0.15">
      <c r="E720" s="334"/>
    </row>
    <row r="721" spans="4:8" ht="23.25" customHeight="1" x14ac:dyDescent="0.15"/>
    <row r="722" spans="4:8" ht="23.25" customHeight="1" x14ac:dyDescent="0.15">
      <c r="E722" s="343"/>
    </row>
    <row r="723" spans="4:8" ht="23.25" customHeight="1" x14ac:dyDescent="0.15">
      <c r="E723" s="334"/>
    </row>
    <row r="724" spans="4:8" ht="23.25" customHeight="1" x14ac:dyDescent="0.15">
      <c r="E724" s="334"/>
    </row>
    <row r="725" spans="4:8" ht="23.25" customHeight="1" x14ac:dyDescent="0.15">
      <c r="E725" s="334"/>
    </row>
    <row r="726" spans="4:8" ht="23.25" customHeight="1" x14ac:dyDescent="0.15"/>
    <row r="727" spans="4:8" ht="23.25" customHeight="1" x14ac:dyDescent="0.15"/>
    <row r="728" spans="4:8" ht="23.25" customHeight="1" x14ac:dyDescent="0.15"/>
    <row r="729" spans="4:8" ht="23.25" customHeight="1" x14ac:dyDescent="0.15">
      <c r="E729" s="343"/>
    </row>
    <row r="730" spans="4:8" ht="23.25" customHeight="1" x14ac:dyDescent="0.15">
      <c r="E730" s="334"/>
    </row>
    <row r="731" spans="4:8" ht="23.25" customHeight="1" x14ac:dyDescent="0.15">
      <c r="E731" s="334"/>
    </row>
    <row r="732" spans="4:8" ht="23.25" customHeight="1" x14ac:dyDescent="0.15"/>
    <row r="733" spans="4:8" ht="23.25" customHeight="1" x14ac:dyDescent="0.2">
      <c r="D733" s="420"/>
    </row>
    <row r="734" spans="4:8" ht="39.75" customHeight="1" x14ac:dyDescent="0.2">
      <c r="D734" s="420"/>
      <c r="H734" s="429"/>
    </row>
    <row r="735" spans="4:8" ht="19.5" customHeight="1" x14ac:dyDescent="0.2">
      <c r="D735" s="421"/>
      <c r="H735" s="429"/>
    </row>
    <row r="736" spans="4:8" ht="13.5" customHeight="1" x14ac:dyDescent="0.15">
      <c r="H736" s="429"/>
    </row>
    <row r="737" spans="4:14" ht="13.5" customHeight="1" x14ac:dyDescent="0.15">
      <c r="E737" s="334"/>
      <c r="H737" s="429"/>
    </row>
    <row r="738" spans="4:14" ht="13.5" customHeight="1" x14ac:dyDescent="0.15">
      <c r="E738" s="334"/>
      <c r="H738" s="429"/>
    </row>
    <row r="739" spans="4:14" ht="13.5" customHeight="1" x14ac:dyDescent="0.15">
      <c r="E739" s="334"/>
      <c r="H739" s="429"/>
    </row>
    <row r="740" spans="4:14" ht="13.5" customHeight="1" x14ac:dyDescent="0.15">
      <c r="E740" s="334"/>
      <c r="H740" s="429"/>
    </row>
    <row r="741" spans="4:14" ht="13.5" customHeight="1" x14ac:dyDescent="0.15">
      <c r="E741" s="334"/>
      <c r="H741" s="429"/>
    </row>
    <row r="742" spans="4:14" ht="13.5" customHeight="1" x14ac:dyDescent="0.15">
      <c r="E742" s="334"/>
      <c r="H742" s="429"/>
    </row>
    <row r="743" spans="4:14" ht="13.5" customHeight="1" x14ac:dyDescent="0.15">
      <c r="E743" s="334"/>
    </row>
    <row r="744" spans="4:14" ht="13.5" customHeight="1" x14ac:dyDescent="0.15">
      <c r="E744" s="334"/>
    </row>
    <row r="745" spans="4:14" ht="14.25" customHeight="1" x14ac:dyDescent="0.15">
      <c r="E745" s="334"/>
    </row>
    <row r="746" spans="4:14" ht="13.5" customHeight="1" x14ac:dyDescent="0.15">
      <c r="E746" s="334"/>
    </row>
    <row r="747" spans="4:14" ht="39.75" customHeight="1" x14ac:dyDescent="0.2">
      <c r="D747" s="420"/>
      <c r="E747" s="334"/>
    </row>
    <row r="748" spans="4:14" ht="19.5" customHeight="1" x14ac:dyDescent="0.2">
      <c r="D748" s="421"/>
      <c r="E748" s="334"/>
    </row>
    <row r="749" spans="4:14" ht="13.5" customHeight="1" x14ac:dyDescent="0.15">
      <c r="E749" s="334"/>
    </row>
    <row r="750" spans="4:14" ht="13.5" customHeight="1" x14ac:dyDescent="0.15">
      <c r="E750" s="334"/>
      <c r="N750" s="429"/>
    </row>
    <row r="751" spans="4:14" ht="13.5" customHeight="1" x14ac:dyDescent="0.15">
      <c r="E751" s="334"/>
      <c r="N751" s="429"/>
    </row>
    <row r="752" spans="4:14" ht="13.5" customHeight="1" x14ac:dyDescent="0.15">
      <c r="E752" s="334"/>
      <c r="N752" s="429"/>
    </row>
    <row r="753" spans="4:14" ht="22.5" customHeight="1" x14ac:dyDescent="0.15">
      <c r="E753" s="334" ph="1"/>
      <c r="N753" s="429"/>
    </row>
    <row r="754" spans="4:14" ht="13.5" customHeight="1" x14ac:dyDescent="0.15">
      <c r="E754" s="334"/>
      <c r="N754" s="429"/>
    </row>
    <row r="755" spans="4:14" ht="13.5" customHeight="1" x14ac:dyDescent="0.15">
      <c r="E755" s="334"/>
      <c r="N755" s="429"/>
    </row>
    <row r="756" spans="4:14" ht="23.25" customHeight="1" x14ac:dyDescent="0.15">
      <c r="E756" s="343" ph="1"/>
      <c r="N756" s="429"/>
    </row>
    <row r="757" spans="4:14" ht="19.5" customHeight="1" x14ac:dyDescent="0.15">
      <c r="E757" s="334"/>
      <c r="N757" s="429"/>
    </row>
    <row r="758" spans="4:14" ht="20.25" customHeight="1" x14ac:dyDescent="0.15">
      <c r="E758" s="334"/>
    </row>
    <row r="759" spans="4:14" ht="13.5" customHeight="1" x14ac:dyDescent="0.15">
      <c r="E759" s="343"/>
    </row>
    <row r="760" spans="4:14" ht="13.5" customHeight="1" x14ac:dyDescent="0.15">
      <c r="E760" s="334"/>
    </row>
    <row r="761" spans="4:14" ht="13.5" customHeight="1" x14ac:dyDescent="0.15">
      <c r="E761" s="343"/>
    </row>
    <row r="762" spans="4:14" ht="23.25" customHeight="1" x14ac:dyDescent="0.15">
      <c r="D762" s="423"/>
    </row>
    <row r="763" spans="4:14" ht="23.25" customHeight="1" x14ac:dyDescent="0.15">
      <c r="D763" s="423"/>
    </row>
    <row r="764" spans="4:14" ht="23.25" customHeight="1" x14ac:dyDescent="0.15"/>
    <row r="765" spans="4:14" ht="23.25" customHeight="1" x14ac:dyDescent="0.15"/>
    <row r="766" spans="4:14" ht="23.25" customHeight="1" x14ac:dyDescent="0.15"/>
    <row r="767" spans="4:14" ht="23.25" customHeight="1" x14ac:dyDescent="0.15"/>
    <row r="768" spans="4:14" ht="23.25" customHeight="1" x14ac:dyDescent="0.15"/>
    <row r="769" spans="4:6" ht="23.25" customHeight="1" x14ac:dyDescent="0.15">
      <c r="F769" s="334" t="s">
        <v>1660</v>
      </c>
    </row>
    <row r="770" spans="4:6" ht="23.25" customHeight="1" x14ac:dyDescent="0.15"/>
    <row r="771" spans="4:6" ht="23.25" customHeight="1" x14ac:dyDescent="0.15">
      <c r="E771" s="343"/>
    </row>
    <row r="772" spans="4:6" ht="23.25" customHeight="1" x14ac:dyDescent="0.15">
      <c r="E772" s="334"/>
    </row>
    <row r="773" spans="4:6" ht="23.25" customHeight="1" x14ac:dyDescent="0.15">
      <c r="E773" s="334"/>
    </row>
    <row r="774" spans="4:6" ht="23.25" customHeight="1" x14ac:dyDescent="0.15"/>
    <row r="775" spans="4:6" ht="23.25" customHeight="1" x14ac:dyDescent="0.2">
      <c r="D775" s="420"/>
    </row>
    <row r="776" spans="4:6" ht="39.75" customHeight="1" x14ac:dyDescent="0.2">
      <c r="D776" s="420"/>
    </row>
    <row r="777" spans="4:6" ht="19.5" customHeight="1" x14ac:dyDescent="0.2">
      <c r="D777" s="421"/>
    </row>
    <row r="778" spans="4:6" ht="13.5" customHeight="1" x14ac:dyDescent="0.15"/>
    <row r="779" spans="4:6" ht="13.5" customHeight="1" x14ac:dyDescent="0.15">
      <c r="E779" s="334"/>
    </row>
    <row r="780" spans="4:6" ht="13.5" customHeight="1" x14ac:dyDescent="0.15">
      <c r="E780" s="334"/>
    </row>
    <row r="781" spans="4:6" ht="13.5" customHeight="1" x14ac:dyDescent="0.15">
      <c r="E781" s="334"/>
    </row>
    <row r="782" spans="4:6" ht="13.5" customHeight="1" x14ac:dyDescent="0.15">
      <c r="E782" s="334"/>
    </row>
    <row r="783" spans="4:6" ht="13.5" customHeight="1" x14ac:dyDescent="0.15">
      <c r="E783" s="334"/>
    </row>
    <row r="784" spans="4:6" ht="13.5" customHeight="1" x14ac:dyDescent="0.15">
      <c r="E784" s="334"/>
    </row>
    <row r="785" spans="5:5" ht="13.5" customHeight="1" x14ac:dyDescent="0.15">
      <c r="E785" s="334"/>
    </row>
    <row r="786" spans="5:5" ht="13.5" customHeight="1" x14ac:dyDescent="0.15">
      <c r="E786" s="334"/>
    </row>
    <row r="787" spans="5:5" ht="13.5" customHeight="1" x14ac:dyDescent="0.15">
      <c r="E787" s="334"/>
    </row>
    <row r="788" spans="5:5" ht="13.5" customHeight="1" x14ac:dyDescent="0.15">
      <c r="E788" s="334"/>
    </row>
    <row r="789" spans="5:5" ht="13.5" customHeight="1" x14ac:dyDescent="0.15">
      <c r="E789" s="334"/>
    </row>
    <row r="790" spans="5:5" ht="13.5" customHeight="1" x14ac:dyDescent="0.15">
      <c r="E790" s="343"/>
    </row>
    <row r="791" spans="5:5" ht="13.5" customHeight="1" x14ac:dyDescent="0.15">
      <c r="E791" s="334"/>
    </row>
    <row r="792" spans="5:5" ht="13.5" customHeight="1" x14ac:dyDescent="0.15">
      <c r="E792" s="334"/>
    </row>
    <row r="793" spans="5:5" ht="13.5" customHeight="1" x14ac:dyDescent="0.15">
      <c r="E793" s="334"/>
    </row>
    <row r="794" spans="5:5" ht="13.5" customHeight="1" x14ac:dyDescent="0.15">
      <c r="E794" s="334"/>
    </row>
    <row r="795" spans="5:5" ht="13.5" customHeight="1" x14ac:dyDescent="0.15">
      <c r="E795" s="334"/>
    </row>
    <row r="796" spans="5:5" ht="13.5" customHeight="1" x14ac:dyDescent="0.15">
      <c r="E796" s="334"/>
    </row>
    <row r="797" spans="5:5" ht="13.5" customHeight="1" x14ac:dyDescent="0.15">
      <c r="E797" s="334"/>
    </row>
    <row r="798" spans="5:5" ht="13.5" customHeight="1" x14ac:dyDescent="0.15">
      <c r="E798" s="334"/>
    </row>
    <row r="799" spans="5:5" ht="14.25" customHeight="1" x14ac:dyDescent="0.15">
      <c r="E799" s="334"/>
    </row>
    <row r="800" spans="5:5" ht="13.5" customHeight="1" x14ac:dyDescent="0.15">
      <c r="E800" s="334"/>
    </row>
    <row r="801" spans="4:5" ht="39.75" customHeight="1" x14ac:dyDescent="0.2">
      <c r="D801" s="420"/>
      <c r="E801" s="334"/>
    </row>
    <row r="802" spans="4:5" ht="19.5" customHeight="1" x14ac:dyDescent="0.2">
      <c r="D802" s="421"/>
      <c r="E802" s="334"/>
    </row>
    <row r="803" spans="4:5" ht="13.5" customHeight="1" x14ac:dyDescent="0.15">
      <c r="E803" s="334"/>
    </row>
    <row r="804" spans="4:5" ht="13.5" customHeight="1" x14ac:dyDescent="0.15">
      <c r="E804" s="334"/>
    </row>
    <row r="805" spans="4:5" ht="13.5" customHeight="1" x14ac:dyDescent="0.15">
      <c r="E805" s="334"/>
    </row>
    <row r="806" spans="4:5" ht="13.5" customHeight="1" x14ac:dyDescent="0.15">
      <c r="E806" s="334"/>
    </row>
    <row r="807" spans="4:5" ht="13.5" customHeight="1" x14ac:dyDescent="0.15">
      <c r="E807" s="334"/>
    </row>
    <row r="808" spans="4:5" ht="13.5" customHeight="1" x14ac:dyDescent="0.15">
      <c r="E808" s="334"/>
    </row>
    <row r="809" spans="4:5" ht="13.5" customHeight="1" x14ac:dyDescent="0.15">
      <c r="E809" s="334"/>
    </row>
    <row r="810" spans="4:5" ht="13.5" customHeight="1" x14ac:dyDescent="0.15">
      <c r="E810" s="334"/>
    </row>
    <row r="811" spans="4:5" ht="13.5" customHeight="1" x14ac:dyDescent="0.15">
      <c r="E811" s="343"/>
    </row>
    <row r="812" spans="4:5" ht="13.5" customHeight="1" x14ac:dyDescent="0.15">
      <c r="E812" s="343"/>
    </row>
    <row r="813" spans="4:5" ht="13.5" customHeight="1" x14ac:dyDescent="0.15">
      <c r="E813" s="343"/>
    </row>
    <row r="814" spans="4:5" ht="13.5" customHeight="1" x14ac:dyDescent="0.15">
      <c r="E814" s="334"/>
    </row>
    <row r="815" spans="4:5" ht="13.5" customHeight="1" x14ac:dyDescent="0.15">
      <c r="E815" s="343"/>
    </row>
    <row r="816" spans="4:5" ht="13.5" customHeight="1" x14ac:dyDescent="0.15">
      <c r="E816" s="343"/>
    </row>
    <row r="817" spans="4:5" ht="13.5" customHeight="1" x14ac:dyDescent="0.15">
      <c r="E817" s="334"/>
    </row>
    <row r="818" spans="4:5" ht="13.5" customHeight="1" x14ac:dyDescent="0.15">
      <c r="E818" s="334"/>
    </row>
    <row r="819" spans="4:5" ht="13.5" customHeight="1" x14ac:dyDescent="0.15">
      <c r="E819" s="334"/>
    </row>
    <row r="820" spans="4:5" ht="13.5" customHeight="1" x14ac:dyDescent="0.15">
      <c r="E820" s="343"/>
    </row>
    <row r="821" spans="4:5" ht="13.5" customHeight="1" x14ac:dyDescent="0.15">
      <c r="E821" s="343"/>
    </row>
    <row r="822" spans="4:5" ht="13.5" customHeight="1" x14ac:dyDescent="0.15">
      <c r="E822" s="343"/>
    </row>
    <row r="823" spans="4:5" ht="13.5" customHeight="1" x14ac:dyDescent="0.15">
      <c r="E823" s="343"/>
    </row>
    <row r="824" spans="4:5" ht="13.5" customHeight="1" x14ac:dyDescent="0.15">
      <c r="E824" s="343"/>
    </row>
    <row r="825" spans="4:5" ht="13.5" customHeight="1" x14ac:dyDescent="0.15">
      <c r="E825" s="343"/>
    </row>
    <row r="826" spans="4:5" ht="39.75" customHeight="1" x14ac:dyDescent="0.2">
      <c r="D826" s="420"/>
    </row>
    <row r="827" spans="4:5" ht="19.5" customHeight="1" x14ac:dyDescent="0.2">
      <c r="D827" s="421"/>
    </row>
    <row r="828" spans="4:5" ht="13.5" customHeight="1" x14ac:dyDescent="0.15"/>
    <row r="829" spans="4:5" ht="13.5" customHeight="1" x14ac:dyDescent="0.15">
      <c r="E829" s="334"/>
    </row>
    <row r="830" spans="4:5" ht="13.5" customHeight="1" x14ac:dyDescent="0.15">
      <c r="E830" s="334"/>
    </row>
    <row r="831" spans="4:5" ht="13.5" customHeight="1" x14ac:dyDescent="0.15">
      <c r="E831" s="334"/>
    </row>
    <row r="832" spans="4:5" ht="13.5" customHeight="1" x14ac:dyDescent="0.15">
      <c r="E832" s="343"/>
    </row>
    <row r="833" spans="4:5" ht="23.25" customHeight="1" x14ac:dyDescent="0.15">
      <c r="D833" s="423"/>
      <c r="E833" s="334"/>
    </row>
    <row r="834" spans="4:5" ht="23.25" customHeight="1" x14ac:dyDescent="0.15">
      <c r="D834" s="423"/>
    </row>
    <row r="835" spans="4:5" ht="23.25" customHeight="1" x14ac:dyDescent="0.15"/>
    <row r="836" spans="4:5" ht="23.25" customHeight="1" x14ac:dyDescent="0.15"/>
    <row r="837" spans="4:5" ht="23.25" customHeight="1" x14ac:dyDescent="0.15"/>
    <row r="838" spans="4:5" ht="23.25" customHeight="1" x14ac:dyDescent="0.15">
      <c r="E838" s="343"/>
    </row>
    <row r="839" spans="4:5" ht="23.25" customHeight="1" x14ac:dyDescent="0.15">
      <c r="E839" s="334"/>
    </row>
    <row r="840" spans="4:5" ht="23.25" customHeight="1" x14ac:dyDescent="0.15">
      <c r="E840" s="334"/>
    </row>
    <row r="841" spans="4:5" ht="23.25" customHeight="1" x14ac:dyDescent="0.15"/>
    <row r="842" spans="4:5" ht="23.25" customHeight="1" x14ac:dyDescent="0.2">
      <c r="D842" s="420"/>
    </row>
    <row r="843" spans="4:5" ht="39.75" customHeight="1" x14ac:dyDescent="0.2">
      <c r="D843" s="420"/>
    </row>
    <row r="844" spans="4:5" ht="19.5" customHeight="1" x14ac:dyDescent="0.2">
      <c r="D844" s="421"/>
    </row>
    <row r="845" spans="4:5" ht="13.5" customHeight="1" x14ac:dyDescent="0.15"/>
    <row r="846" spans="4:5" ht="13.5" customHeight="1" x14ac:dyDescent="0.15">
      <c r="E846" s="334"/>
    </row>
    <row r="847" spans="4:5" ht="13.5" customHeight="1" x14ac:dyDescent="0.15">
      <c r="E847" s="334"/>
    </row>
    <row r="848" spans="4:5" ht="13.5" customHeight="1" x14ac:dyDescent="0.15">
      <c r="E848" s="334"/>
    </row>
    <row r="849" spans="5:5" ht="13.5" customHeight="1" x14ac:dyDescent="0.15">
      <c r="E849" s="334"/>
    </row>
    <row r="850" spans="5:5" ht="13.5" customHeight="1" x14ac:dyDescent="0.15">
      <c r="E850" s="334"/>
    </row>
    <row r="851" spans="5:5" ht="13.5" customHeight="1" x14ac:dyDescent="0.15">
      <c r="E851" s="334"/>
    </row>
    <row r="852" spans="5:5" ht="13.5" customHeight="1" x14ac:dyDescent="0.15">
      <c r="E852" s="334"/>
    </row>
    <row r="853" spans="5:5" ht="13.5" customHeight="1" x14ac:dyDescent="0.15">
      <c r="E853" s="334"/>
    </row>
    <row r="854" spans="5:5" ht="13.5" customHeight="1" x14ac:dyDescent="0.15">
      <c r="E854" s="334"/>
    </row>
    <row r="855" spans="5:5" ht="13.5" customHeight="1" x14ac:dyDescent="0.15">
      <c r="E855" s="334"/>
    </row>
    <row r="856" spans="5:5" ht="13.5" customHeight="1" x14ac:dyDescent="0.15">
      <c r="E856" s="334"/>
    </row>
    <row r="857" spans="5:5" ht="13.5" customHeight="1" x14ac:dyDescent="0.15">
      <c r="E857" s="334"/>
    </row>
    <row r="858" spans="5:5" ht="13.5" customHeight="1" x14ac:dyDescent="0.15">
      <c r="E858" s="334"/>
    </row>
    <row r="859" spans="5:5" ht="13.5" customHeight="1" x14ac:dyDescent="0.15">
      <c r="E859" s="334"/>
    </row>
    <row r="860" spans="5:5" ht="13.5" customHeight="1" x14ac:dyDescent="0.15">
      <c r="E860" s="334"/>
    </row>
    <row r="861" spans="5:5" ht="13.5" customHeight="1" x14ac:dyDescent="0.15">
      <c r="E861" s="334"/>
    </row>
    <row r="862" spans="5:5" ht="13.5" customHeight="1" x14ac:dyDescent="0.15">
      <c r="E862" s="334"/>
    </row>
    <row r="863" spans="5:5" ht="13.5" customHeight="1" x14ac:dyDescent="0.15">
      <c r="E863" s="343"/>
    </row>
    <row r="864" spans="5:5" ht="13.5" customHeight="1" x14ac:dyDescent="0.15">
      <c r="E864" s="334"/>
    </row>
    <row r="865" spans="4:5" ht="14.25" customHeight="1" x14ac:dyDescent="0.15">
      <c r="E865" s="334"/>
    </row>
    <row r="866" spans="4:5" ht="14.25" customHeight="1" x14ac:dyDescent="0.15">
      <c r="E866" s="334"/>
    </row>
    <row r="867" spans="4:5" ht="14.25" customHeight="1" x14ac:dyDescent="0.15">
      <c r="E867" s="334"/>
    </row>
    <row r="868" spans="4:5" ht="14.25" customHeight="1" x14ac:dyDescent="0.15">
      <c r="E868" s="334"/>
    </row>
    <row r="869" spans="4:5" ht="14.25" customHeight="1" x14ac:dyDescent="0.15">
      <c r="E869" s="334"/>
    </row>
    <row r="870" spans="4:5" ht="14.25" customHeight="1" x14ac:dyDescent="0.15">
      <c r="E870" s="334"/>
    </row>
    <row r="871" spans="4:5" ht="14.25" customHeight="1" x14ac:dyDescent="0.15">
      <c r="E871" s="334"/>
    </row>
    <row r="872" spans="4:5" ht="14.25" customHeight="1" x14ac:dyDescent="0.15">
      <c r="E872" s="334"/>
    </row>
    <row r="873" spans="4:5" ht="14.25" customHeight="1" x14ac:dyDescent="0.15">
      <c r="E873" s="334"/>
    </row>
    <row r="874" spans="4:5" ht="13.5" customHeight="1" x14ac:dyDescent="0.15">
      <c r="E874" s="334"/>
    </row>
    <row r="875" spans="4:5" ht="39.75" customHeight="1" x14ac:dyDescent="0.2">
      <c r="D875" s="420"/>
      <c r="E875" s="334"/>
    </row>
    <row r="876" spans="4:5" ht="19.5" customHeight="1" x14ac:dyDescent="0.2">
      <c r="D876" s="421"/>
      <c r="E876" s="334"/>
    </row>
    <row r="877" spans="4:5" ht="13.5" customHeight="1" x14ac:dyDescent="0.15">
      <c r="E877" s="334"/>
    </row>
    <row r="878" spans="4:5" ht="13.5" customHeight="1" x14ac:dyDescent="0.15">
      <c r="E878" s="334"/>
    </row>
    <row r="879" spans="4:5" ht="13.5" customHeight="1" x14ac:dyDescent="0.15">
      <c r="E879" s="334"/>
    </row>
    <row r="880" spans="4:5" ht="13.5" customHeight="1" x14ac:dyDescent="0.15">
      <c r="E880" s="334"/>
    </row>
    <row r="881" spans="5:5" ht="13.5" customHeight="1" x14ac:dyDescent="0.15">
      <c r="E881" s="334"/>
    </row>
    <row r="882" spans="5:5" ht="13.5" customHeight="1" x14ac:dyDescent="0.15">
      <c r="E882" s="334"/>
    </row>
    <row r="883" spans="5:5" ht="13.5" customHeight="1" x14ac:dyDescent="0.15">
      <c r="E883" s="334"/>
    </row>
    <row r="884" spans="5:5" ht="13.5" customHeight="1" x14ac:dyDescent="0.15">
      <c r="E884" s="334"/>
    </row>
    <row r="885" spans="5:5" ht="13.5" customHeight="1" x14ac:dyDescent="0.15">
      <c r="E885" s="334"/>
    </row>
    <row r="886" spans="5:5" ht="13.5" customHeight="1" x14ac:dyDescent="0.15">
      <c r="E886" s="334"/>
    </row>
    <row r="887" spans="5:5" ht="13.5" customHeight="1" x14ac:dyDescent="0.15">
      <c r="E887" s="334"/>
    </row>
    <row r="888" spans="5:5" ht="13.5" customHeight="1" x14ac:dyDescent="0.15">
      <c r="E888" s="343"/>
    </row>
    <row r="889" spans="5:5" ht="13.5" customHeight="1" x14ac:dyDescent="0.15">
      <c r="E889" s="343"/>
    </row>
    <row r="890" spans="5:5" ht="13.5" customHeight="1" x14ac:dyDescent="0.15">
      <c r="E890" s="343"/>
    </row>
    <row r="891" spans="5:5" ht="13.5" customHeight="1" x14ac:dyDescent="0.15">
      <c r="E891" s="334"/>
    </row>
    <row r="892" spans="5:5" ht="13.5" customHeight="1" x14ac:dyDescent="0.15">
      <c r="E892" s="343"/>
    </row>
    <row r="893" spans="5:5" ht="13.5" customHeight="1" x14ac:dyDescent="0.15">
      <c r="E893" s="343"/>
    </row>
    <row r="894" spans="5:5" ht="13.5" customHeight="1" x14ac:dyDescent="0.15">
      <c r="E894" s="334"/>
    </row>
    <row r="895" spans="5:5" ht="13.5" customHeight="1" x14ac:dyDescent="0.15">
      <c r="E895" s="343"/>
    </row>
    <row r="896" spans="5:5" ht="13.5" customHeight="1" x14ac:dyDescent="0.15">
      <c r="E896" s="343"/>
    </row>
    <row r="897" spans="4:5" ht="13.5" customHeight="1" x14ac:dyDescent="0.15">
      <c r="E897" s="343"/>
    </row>
    <row r="898" spans="4:5" ht="13.5" customHeight="1" x14ac:dyDescent="0.15">
      <c r="E898" s="343"/>
    </row>
    <row r="899" spans="4:5" ht="13.5" customHeight="1" x14ac:dyDescent="0.15">
      <c r="E899" s="343"/>
    </row>
    <row r="900" spans="4:5" ht="13.5" customHeight="1" x14ac:dyDescent="0.15">
      <c r="E900" s="343"/>
    </row>
    <row r="901" spans="4:5" ht="13.5" customHeight="1" x14ac:dyDescent="0.15">
      <c r="E901" s="343"/>
    </row>
    <row r="902" spans="4:5" ht="13.5" customHeight="1" x14ac:dyDescent="0.15">
      <c r="E902" s="343"/>
    </row>
    <row r="903" spans="4:5" ht="13.5" customHeight="1" x14ac:dyDescent="0.15">
      <c r="E903" s="343"/>
    </row>
    <row r="904" spans="4:5" ht="13.5" customHeight="1" x14ac:dyDescent="0.15">
      <c r="E904" s="343"/>
    </row>
    <row r="905" spans="4:5" ht="13.5" customHeight="1" x14ac:dyDescent="0.15">
      <c r="E905" s="343"/>
    </row>
    <row r="906" spans="4:5" ht="23.25" customHeight="1" x14ac:dyDescent="0.15">
      <c r="E906" s="334"/>
    </row>
    <row r="907" spans="4:5" ht="23.25" customHeight="1" x14ac:dyDescent="0.15">
      <c r="D907" s="423"/>
    </row>
    <row r="908" spans="4:5" ht="23.25" customHeight="1" x14ac:dyDescent="0.15"/>
    <row r="909" spans="4:5" ht="23.25" customHeight="1" x14ac:dyDescent="0.15"/>
    <row r="910" spans="4:5" ht="23.25" customHeight="1" x14ac:dyDescent="0.15"/>
    <row r="911" spans="4:5" ht="23.25" customHeight="1" x14ac:dyDescent="0.15"/>
    <row r="912" spans="4:5" ht="23.25" customHeight="1" x14ac:dyDescent="0.15"/>
    <row r="913" spans="4:5" ht="23.25" customHeight="1" x14ac:dyDescent="0.15"/>
    <row r="914" spans="4:5" ht="23.25" customHeight="1" x14ac:dyDescent="0.15"/>
    <row r="915" spans="4:5" ht="23.25" customHeight="1" x14ac:dyDescent="0.15"/>
    <row r="916" spans="4:5" ht="23.25" customHeight="1" x14ac:dyDescent="0.15"/>
    <row r="917" spans="4:5" ht="23.25" customHeight="1" x14ac:dyDescent="0.15"/>
    <row r="918" spans="4:5" ht="23.25" customHeight="1" x14ac:dyDescent="0.15"/>
    <row r="919" spans="4:5" ht="23.25" customHeight="1" x14ac:dyDescent="0.15"/>
    <row r="920" spans="4:5" ht="23.25" customHeight="1" x14ac:dyDescent="0.15"/>
    <row r="921" spans="4:5" ht="23.25" customHeight="1" x14ac:dyDescent="0.15"/>
    <row r="922" spans="4:5" ht="23.25" customHeight="1" x14ac:dyDescent="0.15"/>
    <row r="923" spans="4:5" ht="21.75" customHeight="1" x14ac:dyDescent="0.2">
      <c r="D923" s="420"/>
    </row>
    <row r="925" spans="4:5" ht="39" customHeight="1" x14ac:dyDescent="0.2">
      <c r="D925" s="420"/>
    </row>
    <row r="926" spans="4:5" ht="20.25" customHeight="1" x14ac:dyDescent="0.2">
      <c r="D926" s="421"/>
    </row>
    <row r="928" spans="4:5" x14ac:dyDescent="0.15">
      <c r="E928" s="334"/>
    </row>
    <row r="929" spans="4:9" x14ac:dyDescent="0.15">
      <c r="E929" s="334"/>
    </row>
    <row r="930" spans="4:9" x14ac:dyDescent="0.15">
      <c r="E930" s="334"/>
    </row>
    <row r="931" spans="4:9" x14ac:dyDescent="0.15">
      <c r="E931" s="334"/>
    </row>
    <row r="932" spans="4:9" x14ac:dyDescent="0.15">
      <c r="E932" s="334"/>
    </row>
    <row r="933" spans="4:9" x14ac:dyDescent="0.15">
      <c r="E933" s="334"/>
    </row>
    <row r="934" spans="4:9" ht="13.5" customHeight="1" x14ac:dyDescent="0.15">
      <c r="E934" s="334"/>
    </row>
    <row r="935" spans="4:9" ht="18.75" customHeight="1" x14ac:dyDescent="0.15">
      <c r="I935" s="425"/>
    </row>
    <row r="936" spans="4:9" ht="18.75" customHeight="1" x14ac:dyDescent="0.15">
      <c r="E936" s="334"/>
    </row>
    <row r="937" spans="4:9" x14ac:dyDescent="0.15">
      <c r="E937" s="334"/>
    </row>
    <row r="938" spans="4:9" ht="38.25" customHeight="1" x14ac:dyDescent="0.2">
      <c r="D938" s="420"/>
      <c r="I938" s="425"/>
    </row>
    <row r="939" spans="4:9" ht="19.5" customHeight="1" x14ac:dyDescent="0.2">
      <c r="D939" s="421"/>
    </row>
    <row r="941" spans="4:9" x14ac:dyDescent="0.15">
      <c r="E941" s="334"/>
    </row>
    <row r="942" spans="4:9" x14ac:dyDescent="0.15">
      <c r="E942" s="334"/>
    </row>
    <row r="943" spans="4:9" x14ac:dyDescent="0.15">
      <c r="E943" s="343"/>
    </row>
    <row r="944" spans="4:9" x14ac:dyDescent="0.15">
      <c r="E944" s="343"/>
    </row>
    <row r="945" spans="5:5" x14ac:dyDescent="0.15">
      <c r="E945" s="343"/>
    </row>
    <row r="946" spans="5:5" x14ac:dyDescent="0.15">
      <c r="E946" s="343"/>
    </row>
    <row r="947" spans="5:5" x14ac:dyDescent="0.15">
      <c r="E947" s="343"/>
    </row>
    <row r="948" spans="5:5" x14ac:dyDescent="0.15">
      <c r="E948" s="343"/>
    </row>
    <row r="949" spans="5:5" x14ac:dyDescent="0.15">
      <c r="E949" s="343"/>
    </row>
    <row r="950" spans="5:5" x14ac:dyDescent="0.15">
      <c r="E950" s="343"/>
    </row>
    <row r="951" spans="5:5" x14ac:dyDescent="0.15">
      <c r="E951" s="343"/>
    </row>
    <row r="952" spans="5:5" x14ac:dyDescent="0.15">
      <c r="E952" s="343"/>
    </row>
    <row r="953" spans="5:5" x14ac:dyDescent="0.15">
      <c r="E953" s="343"/>
    </row>
    <row r="954" spans="5:5" x14ac:dyDescent="0.15">
      <c r="E954" s="343"/>
    </row>
    <row r="955" spans="5:5" x14ac:dyDescent="0.15">
      <c r="E955" s="343"/>
    </row>
    <row r="956" spans="5:5" x14ac:dyDescent="0.15">
      <c r="E956" s="343"/>
    </row>
    <row r="957" spans="5:5" x14ac:dyDescent="0.15">
      <c r="E957" s="343"/>
    </row>
    <row r="958" spans="5:5" x14ac:dyDescent="0.15">
      <c r="E958" s="343"/>
    </row>
    <row r="959" spans="5:5" x14ac:dyDescent="0.15">
      <c r="E959" s="343"/>
    </row>
    <row r="960" spans="5:5" x14ac:dyDescent="0.15">
      <c r="E960" s="343"/>
    </row>
    <row r="961" spans="5:5" x14ac:dyDescent="0.15">
      <c r="E961" s="343"/>
    </row>
    <row r="962" spans="5:5" x14ac:dyDescent="0.15">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zoomScaleNormal="100" workbookViewId="0">
      <selection activeCell="C37" sqref="C37"/>
    </sheetView>
  </sheetViews>
  <sheetFormatPr defaultRowHeight="22.5" customHeight="1" x14ac:dyDescent="0.15"/>
  <cols>
    <col min="1" max="1" width="11.25" style="726" customWidth="1"/>
    <col min="2" max="2" width="15.625" customWidth="1"/>
    <col min="3" max="3" width="18.25" customWidth="1"/>
    <col min="4" max="4" width="15.625" customWidth="1"/>
    <col min="5" max="5" width="18.25" customWidth="1"/>
    <col min="6" max="6" width="4.75" customWidth="1"/>
    <col min="7" max="7" width="8.375" style="726" customWidth="1"/>
    <col min="8" max="8" width="57.75" customWidth="1"/>
    <col min="9" max="9" width="12.125" customWidth="1"/>
    <col min="10" max="10" width="31.125" customWidth="1"/>
    <col min="11" max="11" width="9" style="92"/>
  </cols>
  <sheetData>
    <row r="3" spans="1:11" ht="22.5" customHeight="1" x14ac:dyDescent="0.15">
      <c r="A3" t="s">
        <v>2439</v>
      </c>
      <c r="G3" t="s">
        <v>2536</v>
      </c>
    </row>
    <row r="4" spans="1:11" ht="22.5" customHeight="1" x14ac:dyDescent="0.15">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15">
      <c r="A5" s="804">
        <v>111</v>
      </c>
      <c r="B5" s="73" t="s">
        <v>406</v>
      </c>
      <c r="C5" s="809"/>
      <c r="D5" s="813"/>
      <c r="E5" s="72"/>
      <c r="G5" s="730">
        <v>11</v>
      </c>
      <c r="H5" s="653" t="s">
        <v>3477</v>
      </c>
      <c r="I5" s="653" t="s">
        <v>77</v>
      </c>
      <c r="J5" s="653" t="s">
        <v>3238</v>
      </c>
      <c r="K5" s="817">
        <v>30000</v>
      </c>
    </row>
    <row r="6" spans="1:11" ht="22.5" customHeight="1" x14ac:dyDescent="0.15">
      <c r="A6" s="728">
        <v>112</v>
      </c>
      <c r="B6" s="91" t="s">
        <v>406</v>
      </c>
      <c r="C6" s="766" t="s">
        <v>2444</v>
      </c>
      <c r="D6" s="814"/>
      <c r="E6" s="100"/>
      <c r="G6" s="730">
        <v>31</v>
      </c>
      <c r="H6" s="653" t="s">
        <v>3478</v>
      </c>
      <c r="I6" s="653" t="s">
        <v>142</v>
      </c>
      <c r="J6" s="653" t="s">
        <v>3239</v>
      </c>
      <c r="K6" s="817">
        <v>30000</v>
      </c>
    </row>
    <row r="7" spans="1:11" ht="22.5" customHeight="1" x14ac:dyDescent="0.15">
      <c r="A7" s="727">
        <v>121</v>
      </c>
      <c r="B7" s="73" t="s">
        <v>388</v>
      </c>
      <c r="C7" s="809"/>
      <c r="D7" s="813"/>
      <c r="E7" s="72"/>
      <c r="G7" s="730">
        <v>12</v>
      </c>
      <c r="H7" s="653" t="s">
        <v>3240</v>
      </c>
      <c r="I7" s="653" t="s">
        <v>935</v>
      </c>
      <c r="J7" s="653" t="s">
        <v>3126</v>
      </c>
      <c r="K7" s="817">
        <v>10000</v>
      </c>
    </row>
    <row r="8" spans="1:11" ht="22.5" customHeight="1" x14ac:dyDescent="0.15">
      <c r="A8" s="728">
        <v>122</v>
      </c>
      <c r="B8" s="91" t="s">
        <v>388</v>
      </c>
      <c r="C8" s="766" t="s">
        <v>2539</v>
      </c>
      <c r="D8" s="814"/>
      <c r="E8" s="100"/>
      <c r="G8" s="730">
        <v>13</v>
      </c>
      <c r="H8" s="653" t="s">
        <v>3479</v>
      </c>
      <c r="I8" s="653" t="s">
        <v>77</v>
      </c>
      <c r="J8" s="653" t="s">
        <v>3241</v>
      </c>
      <c r="K8" s="817">
        <v>20000</v>
      </c>
    </row>
    <row r="9" spans="1:11" ht="22.5" customHeight="1" x14ac:dyDescent="0.15">
      <c r="A9" s="727">
        <v>131</v>
      </c>
      <c r="B9" s="73" t="s">
        <v>1710</v>
      </c>
      <c r="C9" s="809"/>
      <c r="D9" s="813"/>
      <c r="E9" s="72"/>
      <c r="G9" s="730">
        <v>14</v>
      </c>
      <c r="H9" s="653" t="s">
        <v>3480</v>
      </c>
      <c r="I9" s="653" t="s">
        <v>77</v>
      </c>
      <c r="J9" s="653" t="s">
        <v>3242</v>
      </c>
      <c r="K9" s="817">
        <v>10000</v>
      </c>
    </row>
    <row r="10" spans="1:11" ht="22.5" customHeight="1" x14ac:dyDescent="0.15">
      <c r="A10" s="728">
        <v>132</v>
      </c>
      <c r="B10" s="91" t="s">
        <v>2540</v>
      </c>
      <c r="C10" s="766" t="s">
        <v>2539</v>
      </c>
      <c r="D10" s="814"/>
      <c r="E10" s="100"/>
      <c r="G10" s="730">
        <v>15</v>
      </c>
      <c r="H10" s="653" t="s">
        <v>3243</v>
      </c>
      <c r="I10" s="653" t="s">
        <v>77</v>
      </c>
      <c r="J10" s="653" t="s">
        <v>3127</v>
      </c>
      <c r="K10" s="817">
        <v>30000</v>
      </c>
    </row>
    <row r="11" spans="1:11" ht="22.5" customHeight="1" x14ac:dyDescent="0.15">
      <c r="A11" s="727">
        <v>141</v>
      </c>
      <c r="B11" s="73" t="s">
        <v>1708</v>
      </c>
      <c r="C11" s="809"/>
      <c r="D11" s="813"/>
      <c r="E11" s="72"/>
      <c r="G11" s="730">
        <v>32</v>
      </c>
      <c r="H11" s="653" t="s">
        <v>3481</v>
      </c>
      <c r="I11" s="653" t="s">
        <v>956</v>
      </c>
      <c r="J11" s="653" t="s">
        <v>3244</v>
      </c>
      <c r="K11" s="817">
        <v>50000</v>
      </c>
    </row>
    <row r="12" spans="1:11" ht="22.5" customHeight="1" x14ac:dyDescent="0.15">
      <c r="A12" s="733">
        <v>241</v>
      </c>
      <c r="B12" s="83"/>
      <c r="C12" s="810"/>
      <c r="D12" s="815" t="s">
        <v>2541</v>
      </c>
      <c r="E12" s="81"/>
      <c r="G12" s="730">
        <v>33</v>
      </c>
      <c r="H12" s="653" t="s">
        <v>3245</v>
      </c>
      <c r="I12" s="653" t="s">
        <v>956</v>
      </c>
      <c r="J12" s="653" t="s">
        <v>3129</v>
      </c>
      <c r="K12" s="817">
        <v>50000</v>
      </c>
    </row>
    <row r="13" spans="1:11" ht="22.5" customHeight="1" x14ac:dyDescent="0.15">
      <c r="A13" s="729">
        <v>151</v>
      </c>
      <c r="B13" s="83" t="s">
        <v>391</v>
      </c>
      <c r="C13" s="810"/>
      <c r="D13" s="815"/>
      <c r="E13" s="81"/>
      <c r="G13" s="730">
        <v>16</v>
      </c>
      <c r="H13" s="653" t="s">
        <v>3482</v>
      </c>
      <c r="I13" s="653" t="s">
        <v>77</v>
      </c>
      <c r="J13" s="653" t="s">
        <v>3246</v>
      </c>
      <c r="K13" s="817">
        <v>10000</v>
      </c>
    </row>
    <row r="14" spans="1:11" ht="22.5" customHeight="1" x14ac:dyDescent="0.15">
      <c r="A14" s="734">
        <v>251</v>
      </c>
      <c r="B14" s="91"/>
      <c r="C14" s="766"/>
      <c r="D14" s="814" t="s">
        <v>763</v>
      </c>
      <c r="E14" s="100"/>
      <c r="G14" s="730">
        <v>17</v>
      </c>
      <c r="H14" s="653" t="s">
        <v>3483</v>
      </c>
      <c r="I14" s="653" t="s">
        <v>77</v>
      </c>
      <c r="J14" s="653" t="s">
        <v>3300</v>
      </c>
      <c r="K14" s="817">
        <v>10000</v>
      </c>
    </row>
    <row r="15" spans="1:11" ht="22.5" customHeight="1" x14ac:dyDescent="0.15">
      <c r="A15" s="730">
        <v>161</v>
      </c>
      <c r="B15" s="537" t="s">
        <v>390</v>
      </c>
      <c r="C15" s="811"/>
      <c r="D15" s="816"/>
      <c r="E15" s="803"/>
      <c r="G15" s="730">
        <v>51</v>
      </c>
      <c r="H15" s="653" t="s">
        <v>3484</v>
      </c>
      <c r="I15" s="653" t="s">
        <v>321</v>
      </c>
      <c r="J15" s="653" t="s">
        <v>3247</v>
      </c>
      <c r="K15" s="817">
        <v>50000</v>
      </c>
    </row>
    <row r="16" spans="1:11" ht="22.5" customHeight="1" x14ac:dyDescent="0.15">
      <c r="A16" s="735">
        <v>211</v>
      </c>
      <c r="B16" s="73"/>
      <c r="C16" s="809"/>
      <c r="D16" s="813" t="s">
        <v>397</v>
      </c>
      <c r="E16" s="72"/>
      <c r="G16" s="730">
        <v>18</v>
      </c>
      <c r="H16" s="653" t="s">
        <v>3248</v>
      </c>
      <c r="I16" s="653" t="s">
        <v>77</v>
      </c>
      <c r="J16" s="653" t="s">
        <v>3132</v>
      </c>
      <c r="K16" s="817">
        <v>10000</v>
      </c>
    </row>
    <row r="17" spans="1:11" ht="22.5" customHeight="1" x14ac:dyDescent="0.15">
      <c r="A17" s="787">
        <v>212</v>
      </c>
      <c r="B17" s="83"/>
      <c r="C17" s="810"/>
      <c r="D17" s="815" t="s">
        <v>2525</v>
      </c>
      <c r="E17" s="81"/>
      <c r="G17" s="730">
        <v>34</v>
      </c>
      <c r="H17" s="653" t="s">
        <v>3133</v>
      </c>
      <c r="I17" s="653" t="s">
        <v>142</v>
      </c>
      <c r="J17" s="653" t="s">
        <v>2884</v>
      </c>
      <c r="K17" s="817">
        <v>50000</v>
      </c>
    </row>
    <row r="18" spans="1:11" ht="22.5" customHeight="1" x14ac:dyDescent="0.15">
      <c r="A18" s="728">
        <v>213</v>
      </c>
      <c r="B18" s="91" t="s">
        <v>2459</v>
      </c>
      <c r="C18" s="766"/>
      <c r="D18" s="814"/>
      <c r="E18" s="100"/>
      <c r="G18" s="730">
        <v>19</v>
      </c>
      <c r="H18" s="653" t="s">
        <v>3485</v>
      </c>
      <c r="I18" s="653" t="s">
        <v>64</v>
      </c>
      <c r="J18" s="653" t="s">
        <v>3249</v>
      </c>
      <c r="K18" s="817">
        <v>30000</v>
      </c>
    </row>
    <row r="19" spans="1:11" ht="22.5" customHeight="1" x14ac:dyDescent="0.15">
      <c r="A19" s="735">
        <v>221</v>
      </c>
      <c r="B19" s="73"/>
      <c r="C19" s="809"/>
      <c r="D19" s="813" t="s">
        <v>2442</v>
      </c>
      <c r="E19" s="72"/>
      <c r="G19" s="730">
        <v>35</v>
      </c>
      <c r="H19" s="653" t="s">
        <v>3486</v>
      </c>
      <c r="I19" s="653" t="s">
        <v>89</v>
      </c>
      <c r="J19" s="653" t="s">
        <v>3250</v>
      </c>
      <c r="K19" s="817">
        <v>10000</v>
      </c>
    </row>
    <row r="20" spans="1:11" ht="22.5" customHeight="1" x14ac:dyDescent="0.15">
      <c r="A20" s="734">
        <v>222</v>
      </c>
      <c r="B20" s="91"/>
      <c r="C20" s="766"/>
      <c r="D20" s="814" t="s">
        <v>2542</v>
      </c>
      <c r="E20" s="100" t="s">
        <v>2543</v>
      </c>
      <c r="G20" s="730">
        <v>20</v>
      </c>
      <c r="H20" s="653" t="s">
        <v>3487</v>
      </c>
      <c r="I20" s="653" t="s">
        <v>77</v>
      </c>
      <c r="J20" s="653" t="s">
        <v>3251</v>
      </c>
      <c r="K20" s="817">
        <v>30000</v>
      </c>
    </row>
    <row r="21" spans="1:11" ht="22.5" customHeight="1" x14ac:dyDescent="0.15">
      <c r="A21" s="735">
        <v>231</v>
      </c>
      <c r="B21" s="73"/>
      <c r="C21" s="809"/>
      <c r="D21" s="813" t="s">
        <v>1995</v>
      </c>
      <c r="E21" s="72"/>
      <c r="G21" s="730">
        <v>21</v>
      </c>
      <c r="H21" s="653" t="s">
        <v>3252</v>
      </c>
      <c r="I21" s="653" t="s">
        <v>77</v>
      </c>
      <c r="J21" s="653" t="s">
        <v>3135</v>
      </c>
      <c r="K21" s="817">
        <v>10000</v>
      </c>
    </row>
    <row r="22" spans="1:11" ht="22.5" customHeight="1" x14ac:dyDescent="0.15">
      <c r="A22" s="787">
        <v>232</v>
      </c>
      <c r="B22" s="83"/>
      <c r="C22" s="810"/>
      <c r="D22" s="815" t="s">
        <v>2548</v>
      </c>
      <c r="E22" s="81"/>
      <c r="G22" s="730">
        <v>36</v>
      </c>
      <c r="H22" s="653" t="s">
        <v>3253</v>
      </c>
      <c r="I22" s="653" t="s">
        <v>142</v>
      </c>
      <c r="J22" s="653" t="s">
        <v>3136</v>
      </c>
      <c r="K22" s="817">
        <v>50000</v>
      </c>
    </row>
    <row r="23" spans="1:11" ht="22.5" customHeight="1" x14ac:dyDescent="0.15">
      <c r="A23" s="728">
        <v>233</v>
      </c>
      <c r="B23" s="91" t="s">
        <v>2547</v>
      </c>
      <c r="C23" s="766"/>
      <c r="D23" s="91"/>
      <c r="E23" s="97"/>
      <c r="G23" s="730">
        <v>25</v>
      </c>
      <c r="H23" s="653" t="s">
        <v>3488</v>
      </c>
      <c r="I23" s="653" t="s">
        <v>993</v>
      </c>
      <c r="J23" s="653" t="s">
        <v>3254</v>
      </c>
      <c r="K23" s="817">
        <v>30000</v>
      </c>
    </row>
    <row r="24" spans="1:11" ht="22.5" customHeight="1" x14ac:dyDescent="0.15">
      <c r="A24" s="735">
        <v>261</v>
      </c>
      <c r="B24" s="73"/>
      <c r="C24" s="809"/>
      <c r="D24" s="813" t="s">
        <v>2423</v>
      </c>
      <c r="E24" s="72"/>
      <c r="G24" s="730">
        <v>22</v>
      </c>
      <c r="H24" s="653" t="s">
        <v>3489</v>
      </c>
      <c r="I24" s="653" t="s">
        <v>77</v>
      </c>
      <c r="J24" s="653" t="s">
        <v>3255</v>
      </c>
      <c r="K24" s="817">
        <v>30000</v>
      </c>
    </row>
    <row r="25" spans="1:11" ht="22.5" customHeight="1" x14ac:dyDescent="0.15">
      <c r="A25" s="728">
        <v>262</v>
      </c>
      <c r="B25" s="91" t="s">
        <v>2422</v>
      </c>
      <c r="C25" s="766"/>
      <c r="D25" s="814"/>
      <c r="E25" s="100"/>
      <c r="G25" s="730">
        <v>37</v>
      </c>
      <c r="H25" s="653" t="s">
        <v>3256</v>
      </c>
      <c r="I25" s="653" t="s">
        <v>142</v>
      </c>
      <c r="J25" s="653" t="s">
        <v>3138</v>
      </c>
      <c r="K25" s="817">
        <v>10000</v>
      </c>
    </row>
    <row r="26" spans="1:11" ht="22.5" customHeight="1" x14ac:dyDescent="0.15">
      <c r="A26" s="787">
        <v>263</v>
      </c>
      <c r="B26" s="73"/>
      <c r="C26" s="809"/>
      <c r="D26" s="813" t="s">
        <v>3171</v>
      </c>
      <c r="E26" s="71"/>
      <c r="G26" s="730">
        <v>38</v>
      </c>
      <c r="H26" s="653" t="s">
        <v>3257</v>
      </c>
      <c r="I26" s="653" t="s">
        <v>142</v>
      </c>
      <c r="J26" s="653" t="s">
        <v>3139</v>
      </c>
      <c r="K26" s="817">
        <v>50000</v>
      </c>
    </row>
    <row r="27" spans="1:11" ht="22.5" customHeight="1" x14ac:dyDescent="0.15">
      <c r="A27" s="732"/>
      <c r="B27" s="808"/>
      <c r="C27" s="812"/>
      <c r="D27" s="91"/>
      <c r="E27" s="97"/>
      <c r="G27" s="730">
        <v>39</v>
      </c>
      <c r="H27" s="653" t="s">
        <v>3258</v>
      </c>
      <c r="I27" s="653"/>
      <c r="J27" s="653" t="s">
        <v>3140</v>
      </c>
      <c r="K27" s="817">
        <v>50000</v>
      </c>
    </row>
    <row r="28" spans="1:11" ht="22.5" customHeight="1" x14ac:dyDescent="0.15">
      <c r="A28" s="731">
        <v>152</v>
      </c>
      <c r="B28" s="73" t="s">
        <v>3185</v>
      </c>
      <c r="C28" s="809"/>
      <c r="D28" s="73"/>
      <c r="E28" s="71"/>
      <c r="G28" s="730">
        <v>23</v>
      </c>
      <c r="H28" s="653" t="s">
        <v>3259</v>
      </c>
      <c r="I28" s="653" t="s">
        <v>446</v>
      </c>
      <c r="J28" s="653" t="s">
        <v>3141</v>
      </c>
      <c r="K28" s="817">
        <v>30000</v>
      </c>
    </row>
    <row r="29" spans="1:11" ht="22.5" customHeight="1" x14ac:dyDescent="0.15">
      <c r="A29" s="983">
        <v>252</v>
      </c>
      <c r="B29" s="808"/>
      <c r="C29" s="812"/>
      <c r="D29" s="814" t="s">
        <v>3183</v>
      </c>
      <c r="E29" s="97"/>
      <c r="G29" s="730">
        <v>24</v>
      </c>
      <c r="H29" s="653" t="s">
        <v>3490</v>
      </c>
      <c r="I29" s="653" t="s">
        <v>77</v>
      </c>
      <c r="J29" s="653" t="s">
        <v>3142</v>
      </c>
      <c r="K29" s="817">
        <v>50000</v>
      </c>
    </row>
    <row r="30" spans="1:11" ht="22.5" customHeight="1" x14ac:dyDescent="0.15">
      <c r="A30" s="731"/>
      <c r="B30" s="73"/>
      <c r="C30" s="809"/>
      <c r="D30" s="73"/>
      <c r="E30" s="71"/>
      <c r="G30" s="730">
        <v>52</v>
      </c>
      <c r="H30" s="653" t="s">
        <v>3260</v>
      </c>
      <c r="I30" s="653" t="s">
        <v>321</v>
      </c>
      <c r="J30" s="653" t="s">
        <v>3143</v>
      </c>
      <c r="K30" s="817">
        <v>10000</v>
      </c>
    </row>
    <row r="31" spans="1:11" ht="22.5" customHeight="1" x14ac:dyDescent="0.15">
      <c r="A31" s="732"/>
      <c r="B31" s="808"/>
      <c r="C31" s="812"/>
      <c r="D31" s="91"/>
      <c r="E31" s="97"/>
      <c r="G31" s="730">
        <v>40</v>
      </c>
      <c r="H31" s="653" t="s">
        <v>3261</v>
      </c>
      <c r="I31" s="653" t="s">
        <v>142</v>
      </c>
      <c r="J31" s="653" t="s">
        <v>3144</v>
      </c>
      <c r="K31" s="817">
        <v>10000</v>
      </c>
    </row>
    <row r="32" spans="1:11" ht="22.5" customHeight="1" x14ac:dyDescent="0.15">
      <c r="A32" s="731"/>
      <c r="B32" s="73"/>
      <c r="C32" s="809"/>
      <c r="D32" s="73"/>
      <c r="E32" s="71"/>
      <c r="G32" s="730">
        <v>71</v>
      </c>
      <c r="H32" s="653" t="s">
        <v>3491</v>
      </c>
      <c r="I32" s="653" t="s">
        <v>142</v>
      </c>
      <c r="J32" s="653" t="s">
        <v>3493</v>
      </c>
      <c r="K32" s="817">
        <v>10000</v>
      </c>
    </row>
    <row r="33" spans="1:11" ht="22.5" customHeight="1" x14ac:dyDescent="0.15">
      <c r="A33" s="732"/>
      <c r="B33" s="808"/>
      <c r="C33" s="812"/>
      <c r="D33" s="91"/>
      <c r="E33" s="97"/>
      <c r="G33" s="730">
        <v>72</v>
      </c>
      <c r="H33" s="653" t="s">
        <v>3262</v>
      </c>
      <c r="I33" s="653" t="s">
        <v>142</v>
      </c>
      <c r="J33" s="653" t="s">
        <v>3145</v>
      </c>
      <c r="K33" s="817">
        <v>30000</v>
      </c>
    </row>
    <row r="34" spans="1:11" ht="22.5" customHeight="1" x14ac:dyDescent="0.15">
      <c r="G34" s="730">
        <v>73</v>
      </c>
      <c r="H34" s="653" t="s">
        <v>3492</v>
      </c>
      <c r="I34" s="653" t="s">
        <v>1671</v>
      </c>
      <c r="J34" s="653" t="s">
        <v>3146</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topLeftCell="C1" zoomScale="70" zoomScaleNormal="70" workbookViewId="0">
      <pane ySplit="4" topLeftCell="A5" activePane="bottomLeft" state="frozen"/>
      <selection pane="bottomLeft" activeCell="V8" sqref="V8"/>
    </sheetView>
  </sheetViews>
  <sheetFormatPr defaultColWidth="9" defaultRowHeight="15" customHeight="1" x14ac:dyDescent="0.15"/>
  <cols>
    <col min="1" max="1" width="5.25" style="132" customWidth="1"/>
    <col min="2" max="2" width="7.875" style="132" customWidth="1"/>
    <col min="3" max="3" width="6.875" style="125" customWidth="1"/>
    <col min="4" max="4" width="9" style="125" customWidth="1"/>
    <col min="5" max="5" width="7.25" style="125" customWidth="1"/>
    <col min="6" max="6" width="53.875" style="432" customWidth="1"/>
    <col min="7" max="7" width="14.5" style="632" customWidth="1"/>
    <col min="8" max="8" width="12.875" style="127" customWidth="1"/>
    <col min="9" max="10" width="6.125" style="331" customWidth="1"/>
    <col min="11" max="11" width="27.5" style="332" customWidth="1"/>
    <col min="12" max="12" width="13.25" style="616" customWidth="1"/>
    <col min="13" max="13" width="12.375" style="616" customWidth="1"/>
    <col min="14" max="14" width="12.25" style="130" customWidth="1"/>
    <col min="15" max="15" width="12.125" style="131" customWidth="1"/>
    <col min="16" max="17" width="9.875" style="126" customWidth="1"/>
    <col min="18" max="19" width="8.125" style="126" customWidth="1"/>
    <col min="20" max="21" width="10.875" style="126" customWidth="1"/>
    <col min="22" max="22" width="12.375" style="126" customWidth="1"/>
    <col min="23" max="23" width="7.25" style="333" customWidth="1"/>
    <col min="24" max="24" width="12.375" style="126" customWidth="1"/>
    <col min="25" max="16384" width="9" style="132"/>
  </cols>
  <sheetData>
    <row r="1" spans="1:24" ht="36.75" customHeight="1" thickBot="1" x14ac:dyDescent="0.2">
      <c r="A1" s="124" t="s">
        <v>3476</v>
      </c>
      <c r="B1" s="125"/>
      <c r="I1" s="128"/>
      <c r="J1" s="701" t="s">
        <v>2393</v>
      </c>
      <c r="K1" s="702">
        <f ca="1">NOW()</f>
        <v>44965.753932523148</v>
      </c>
      <c r="L1" s="588"/>
      <c r="M1" s="589"/>
      <c r="U1" s="132"/>
      <c r="V1" s="132"/>
      <c r="W1" s="133"/>
      <c r="X1" s="129"/>
    </row>
    <row r="2" spans="1:24" ht="17.25" customHeight="1" thickBot="1" x14ac:dyDescent="0.2">
      <c r="A2" s="1225" t="s">
        <v>3475</v>
      </c>
      <c r="B2" s="1226"/>
      <c r="C2" s="1227" t="s">
        <v>899</v>
      </c>
      <c r="D2" s="1230" t="s">
        <v>900</v>
      </c>
      <c r="E2" s="839"/>
      <c r="F2" s="1233" t="s">
        <v>901</v>
      </c>
      <c r="G2" s="1236" t="s">
        <v>1924</v>
      </c>
      <c r="H2" s="1239" t="s">
        <v>903</v>
      </c>
      <c r="I2" s="582"/>
      <c r="J2" s="583"/>
      <c r="K2" s="1242" t="s">
        <v>904</v>
      </c>
      <c r="L2" s="1245" t="s">
        <v>3113</v>
      </c>
      <c r="M2" s="590" t="s">
        <v>906</v>
      </c>
      <c r="N2" s="136">
        <f>M4+N4</f>
        <v>30000</v>
      </c>
      <c r="O2" s="1247" t="s">
        <v>907</v>
      </c>
      <c r="P2" s="1207" t="s">
        <v>908</v>
      </c>
      <c r="Q2" s="1209" t="s">
        <v>909</v>
      </c>
      <c r="R2" s="1211" t="s">
        <v>910</v>
      </c>
      <c r="S2" s="138" t="s">
        <v>910</v>
      </c>
      <c r="T2" s="1211" t="s">
        <v>911</v>
      </c>
      <c r="U2" s="1213" t="s">
        <v>912</v>
      </c>
      <c r="V2" s="1215" t="s">
        <v>913</v>
      </c>
      <c r="W2" s="1217" t="s">
        <v>914</v>
      </c>
      <c r="X2" s="1219" t="s">
        <v>915</v>
      </c>
    </row>
    <row r="3" spans="1:24" ht="16.5" customHeight="1" x14ac:dyDescent="0.15">
      <c r="A3" s="1221" t="s">
        <v>916</v>
      </c>
      <c r="B3" s="1223" t="s">
        <v>917</v>
      </c>
      <c r="C3" s="1228"/>
      <c r="D3" s="1231"/>
      <c r="E3" s="840" t="s">
        <v>2578</v>
      </c>
      <c r="F3" s="1234"/>
      <c r="G3" s="1237"/>
      <c r="H3" s="1240"/>
      <c r="I3" s="584" t="s">
        <v>918</v>
      </c>
      <c r="J3" s="585" t="s">
        <v>919</v>
      </c>
      <c r="K3" s="1243"/>
      <c r="L3" s="1246"/>
      <c r="M3" s="591" t="s">
        <v>920</v>
      </c>
      <c r="N3" s="143" t="s">
        <v>921</v>
      </c>
      <c r="O3" s="1248"/>
      <c r="P3" s="1208"/>
      <c r="Q3" s="1210"/>
      <c r="R3" s="1212"/>
      <c r="S3" s="142" t="s">
        <v>922</v>
      </c>
      <c r="T3" s="1212"/>
      <c r="U3" s="1214"/>
      <c r="V3" s="1216"/>
      <c r="W3" s="1218"/>
      <c r="X3" s="1220"/>
    </row>
    <row r="4" spans="1:24" ht="16.5" customHeight="1" thickBot="1" x14ac:dyDescent="0.2">
      <c r="A4" s="1222"/>
      <c r="B4" s="1224"/>
      <c r="C4" s="1229"/>
      <c r="D4" s="1232"/>
      <c r="E4" s="841"/>
      <c r="F4" s="1235"/>
      <c r="G4" s="1238"/>
      <c r="H4" s="1241"/>
      <c r="I4" s="586" t="s">
        <v>923</v>
      </c>
      <c r="J4" s="587" t="s">
        <v>924</v>
      </c>
      <c r="K4" s="1244"/>
      <c r="L4" s="592">
        <f>SUM(L5:L77)</f>
        <v>830000</v>
      </c>
      <c r="M4" s="592">
        <f>SUM(M5:M77)</f>
        <v>30000</v>
      </c>
      <c r="N4" s="592">
        <f>SUM(N5:N77)</f>
        <v>0</v>
      </c>
      <c r="O4" s="630">
        <f t="shared" ref="O4:X4" si="0">SUM(O7:O77)</f>
        <v>0</v>
      </c>
      <c r="P4" s="592">
        <f t="shared" si="0"/>
        <v>0</v>
      </c>
      <c r="Q4" s="592">
        <f t="shared" si="0"/>
        <v>0</v>
      </c>
      <c r="R4" s="592">
        <f t="shared" si="0"/>
        <v>0</v>
      </c>
      <c r="S4" s="592">
        <f t="shared" si="0"/>
        <v>0</v>
      </c>
      <c r="T4" s="592">
        <f t="shared" si="0"/>
        <v>11200</v>
      </c>
      <c r="U4" s="630">
        <f t="shared" si="0"/>
        <v>0</v>
      </c>
      <c r="V4" s="592">
        <f t="shared" si="0"/>
        <v>41200</v>
      </c>
      <c r="W4" s="592">
        <f t="shared" si="0"/>
        <v>0</v>
      </c>
      <c r="X4" s="630">
        <f t="shared" si="0"/>
        <v>0</v>
      </c>
    </row>
    <row r="5" spans="1:24" ht="16.5" customHeight="1" x14ac:dyDescent="0.15">
      <c r="A5" s="150">
        <v>1</v>
      </c>
      <c r="B5" s="151" t="s">
        <v>3408</v>
      </c>
      <c r="C5" s="152" t="s">
        <v>3409</v>
      </c>
      <c r="D5" s="152" t="s">
        <v>77</v>
      </c>
      <c r="E5" s="215">
        <v>11</v>
      </c>
      <c r="F5" s="436" t="s">
        <v>3410</v>
      </c>
      <c r="G5" s="633"/>
      <c r="H5" s="687"/>
      <c r="I5" s="155"/>
      <c r="J5" s="156"/>
      <c r="K5" s="157"/>
      <c r="L5" s="593">
        <v>30000</v>
      </c>
      <c r="M5" s="594"/>
      <c r="N5" s="158"/>
      <c r="O5" s="159"/>
      <c r="P5" s="160"/>
      <c r="Q5" s="161"/>
      <c r="R5" s="161"/>
      <c r="S5" s="161"/>
      <c r="T5" s="161"/>
      <c r="U5" s="162"/>
      <c r="V5" s="160"/>
      <c r="W5" s="163"/>
      <c r="X5" s="162"/>
    </row>
    <row r="6" spans="1:24" ht="16.5" customHeight="1" x14ac:dyDescent="0.15">
      <c r="A6" s="1081"/>
      <c r="B6" s="1082"/>
      <c r="C6" s="166"/>
      <c r="D6" s="166"/>
      <c r="E6" s="166"/>
      <c r="F6" s="434" t="s">
        <v>3411</v>
      </c>
      <c r="G6" s="634"/>
      <c r="H6" s="688"/>
      <c r="I6" s="168"/>
      <c r="J6" s="169"/>
      <c r="K6" s="170"/>
      <c r="L6" s="595"/>
      <c r="M6" s="596"/>
      <c r="N6" s="173"/>
      <c r="O6" s="174"/>
      <c r="P6" s="175"/>
      <c r="Q6" s="176"/>
      <c r="R6" s="176"/>
      <c r="S6" s="176"/>
      <c r="T6" s="176"/>
      <c r="U6" s="177"/>
      <c r="V6" s="175"/>
      <c r="W6" s="178"/>
      <c r="X6" s="177"/>
    </row>
    <row r="7" spans="1:24" ht="16.5" customHeight="1" x14ac:dyDescent="0.15">
      <c r="A7" s="150">
        <v>2</v>
      </c>
      <c r="B7" s="151" t="s">
        <v>3412</v>
      </c>
      <c r="C7" s="152" t="s">
        <v>3413</v>
      </c>
      <c r="D7" s="152" t="s">
        <v>1521</v>
      </c>
      <c r="E7" s="215">
        <v>12</v>
      </c>
      <c r="F7" s="457" t="s">
        <v>3414</v>
      </c>
      <c r="G7" s="633"/>
      <c r="H7" s="687">
        <v>44963</v>
      </c>
      <c r="I7" s="155"/>
      <c r="J7" s="156"/>
      <c r="K7" s="157"/>
      <c r="L7" s="593">
        <v>30000</v>
      </c>
      <c r="M7" s="594">
        <v>30000</v>
      </c>
      <c r="N7" s="158"/>
      <c r="O7" s="159"/>
      <c r="P7" s="160"/>
      <c r="Q7" s="161"/>
      <c r="R7" s="161"/>
      <c r="S7" s="161"/>
      <c r="T7" s="161">
        <v>11200</v>
      </c>
      <c r="U7" s="162"/>
      <c r="V7" s="160">
        <v>41200</v>
      </c>
      <c r="W7" s="163"/>
      <c r="X7" s="162"/>
    </row>
    <row r="8" spans="1:24" ht="16.5" customHeight="1" x14ac:dyDescent="0.15">
      <c r="A8" s="1098"/>
      <c r="B8" s="1099"/>
      <c r="C8" s="166"/>
      <c r="D8" s="166"/>
      <c r="E8" s="166"/>
      <c r="F8" s="434"/>
      <c r="G8" s="634"/>
      <c r="H8" s="688"/>
      <c r="I8" s="168"/>
      <c r="J8" s="169"/>
      <c r="K8" s="170"/>
      <c r="L8" s="595"/>
      <c r="M8" s="596"/>
      <c r="N8" s="173"/>
      <c r="O8" s="174"/>
      <c r="P8" s="175"/>
      <c r="Q8" s="176"/>
      <c r="R8" s="176"/>
      <c r="S8" s="176"/>
      <c r="T8" s="176"/>
      <c r="U8" s="177"/>
      <c r="V8" s="175"/>
      <c r="W8" s="178"/>
      <c r="X8" s="177"/>
    </row>
    <row r="9" spans="1:24" ht="16.5" customHeight="1" x14ac:dyDescent="0.15">
      <c r="A9" s="150">
        <v>2</v>
      </c>
      <c r="B9" s="151">
        <v>12</v>
      </c>
      <c r="C9" s="152" t="s">
        <v>3416</v>
      </c>
      <c r="D9" s="152" t="s">
        <v>2771</v>
      </c>
      <c r="E9" s="152">
        <v>31</v>
      </c>
      <c r="F9" s="436" t="s">
        <v>3417</v>
      </c>
      <c r="G9" s="635"/>
      <c r="H9" s="692"/>
      <c r="I9" s="179"/>
      <c r="J9" s="180"/>
      <c r="K9" s="181"/>
      <c r="L9" s="593">
        <v>10000</v>
      </c>
      <c r="M9" s="594"/>
      <c r="N9" s="158"/>
      <c r="O9" s="159"/>
      <c r="P9" s="160"/>
      <c r="Q9" s="161"/>
      <c r="R9" s="161"/>
      <c r="S9" s="161"/>
      <c r="T9" s="161"/>
      <c r="U9" s="162"/>
      <c r="V9" s="160"/>
      <c r="W9" s="163"/>
      <c r="X9" s="162"/>
    </row>
    <row r="10" spans="1:24" ht="16.5" customHeight="1" x14ac:dyDescent="0.15">
      <c r="A10" s="164"/>
      <c r="B10" s="165"/>
      <c r="C10" s="166"/>
      <c r="D10" s="166" t="s">
        <v>3415</v>
      </c>
      <c r="E10" s="166"/>
      <c r="F10" s="435"/>
      <c r="G10" s="634"/>
      <c r="H10" s="688"/>
      <c r="I10" s="168"/>
      <c r="J10" s="169"/>
      <c r="K10" s="631"/>
      <c r="L10" s="597"/>
      <c r="M10" s="596"/>
      <c r="N10" s="173"/>
      <c r="O10" s="174"/>
      <c r="P10" s="175"/>
      <c r="Q10" s="176"/>
      <c r="R10" s="176"/>
      <c r="S10" s="176"/>
      <c r="T10" s="176"/>
      <c r="U10" s="177"/>
      <c r="V10" s="175"/>
      <c r="W10" s="178"/>
      <c r="X10" s="177"/>
    </row>
    <row r="11" spans="1:24" ht="16.5" customHeight="1" x14ac:dyDescent="0.15">
      <c r="A11" s="150">
        <v>3</v>
      </c>
      <c r="B11" s="151" t="s">
        <v>3418</v>
      </c>
      <c r="C11" s="152" t="s">
        <v>3409</v>
      </c>
      <c r="D11" s="152" t="s">
        <v>77</v>
      </c>
      <c r="E11" s="152">
        <v>14</v>
      </c>
      <c r="F11" s="1198" t="s">
        <v>3419</v>
      </c>
      <c r="G11" s="635"/>
      <c r="H11" s="687"/>
      <c r="I11" s="179"/>
      <c r="J11" s="180"/>
      <c r="K11" s="184"/>
      <c r="L11" s="593">
        <v>10000</v>
      </c>
      <c r="M11" s="594"/>
      <c r="N11" s="185"/>
      <c r="O11" s="159"/>
      <c r="P11" s="160"/>
      <c r="Q11" s="161"/>
      <c r="R11" s="161"/>
      <c r="S11" s="161"/>
      <c r="T11" s="161"/>
      <c r="U11" s="162"/>
      <c r="V11" s="160"/>
      <c r="W11" s="163"/>
      <c r="X11" s="162"/>
    </row>
    <row r="12" spans="1:24" ht="15.75" customHeight="1" x14ac:dyDescent="0.15">
      <c r="A12" s="164"/>
      <c r="B12" s="165"/>
      <c r="C12" s="166"/>
      <c r="D12" s="166"/>
      <c r="E12" s="166"/>
      <c r="F12" s="433" t="s">
        <v>3420</v>
      </c>
      <c r="G12" s="634"/>
      <c r="H12" s="688"/>
      <c r="I12" s="168"/>
      <c r="J12" s="225"/>
      <c r="K12" s="182"/>
      <c r="L12" s="595"/>
      <c r="M12" s="596"/>
      <c r="N12" s="173"/>
      <c r="O12" s="174"/>
      <c r="P12" s="175"/>
      <c r="Q12" s="176"/>
      <c r="R12" s="176"/>
      <c r="S12" s="176"/>
      <c r="T12" s="176"/>
      <c r="U12" s="177"/>
      <c r="V12" s="175"/>
      <c r="W12" s="178"/>
      <c r="X12" s="177"/>
    </row>
    <row r="13" spans="1:24" ht="16.5" customHeight="1" x14ac:dyDescent="0.15">
      <c r="A13" s="1163">
        <v>3</v>
      </c>
      <c r="B13" s="1164">
        <v>26</v>
      </c>
      <c r="C13" s="1165" t="s">
        <v>3413</v>
      </c>
      <c r="D13" s="1165" t="s">
        <v>729</v>
      </c>
      <c r="E13" s="1165"/>
      <c r="F13" s="1166" t="s">
        <v>3421</v>
      </c>
      <c r="G13" s="635"/>
      <c r="H13" s="687"/>
      <c r="I13" s="179"/>
      <c r="J13" s="180"/>
      <c r="K13" s="184" t="s">
        <v>3422</v>
      </c>
      <c r="L13" s="593"/>
      <c r="M13" s="594"/>
      <c r="N13" s="158"/>
      <c r="O13" s="159"/>
      <c r="P13" s="160"/>
      <c r="Q13" s="161"/>
      <c r="R13" s="161"/>
      <c r="S13" s="161"/>
      <c r="T13" s="161"/>
      <c r="U13" s="162"/>
      <c r="V13" s="943"/>
      <c r="W13" s="163"/>
      <c r="X13" s="162"/>
    </row>
    <row r="14" spans="1:24" ht="16.5" customHeight="1" x14ac:dyDescent="0.15">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15">
      <c r="A15" s="150">
        <v>4</v>
      </c>
      <c r="B15" s="151" t="s">
        <v>3423</v>
      </c>
      <c r="C15" s="215" t="s">
        <v>3413</v>
      </c>
      <c r="D15" s="215" t="s">
        <v>409</v>
      </c>
      <c r="E15" s="215">
        <v>32</v>
      </c>
      <c r="F15" s="456" t="s">
        <v>3424</v>
      </c>
      <c r="G15" s="635"/>
      <c r="H15" s="687"/>
      <c r="I15" s="190"/>
      <c r="J15" s="140"/>
      <c r="K15" s="191"/>
      <c r="L15" s="593">
        <v>50000</v>
      </c>
      <c r="M15" s="594"/>
      <c r="N15" s="185"/>
      <c r="O15" s="159"/>
      <c r="P15" s="186"/>
      <c r="Q15" s="138"/>
      <c r="R15" s="161"/>
      <c r="S15" s="161"/>
      <c r="T15" s="161"/>
      <c r="U15" s="162"/>
      <c r="V15" s="160"/>
      <c r="W15" s="163"/>
      <c r="X15" s="162"/>
    </row>
    <row r="16" spans="1:24" ht="16.5" customHeight="1" x14ac:dyDescent="0.15">
      <c r="A16" s="164"/>
      <c r="B16" s="165"/>
      <c r="C16" s="215"/>
      <c r="D16" s="215"/>
      <c r="E16" s="215"/>
      <c r="F16" s="457"/>
      <c r="G16" s="636"/>
      <c r="H16" s="689"/>
      <c r="I16" s="1021"/>
      <c r="J16" s="229"/>
      <c r="K16" s="224"/>
      <c r="L16" s="595"/>
      <c r="M16" s="598"/>
      <c r="N16" s="173"/>
      <c r="O16" s="174"/>
      <c r="P16" s="175"/>
      <c r="Q16" s="176"/>
      <c r="R16" s="176"/>
      <c r="S16" s="176"/>
      <c r="T16" s="176"/>
      <c r="U16" s="177"/>
      <c r="V16" s="175"/>
      <c r="W16" s="178"/>
      <c r="X16" s="177"/>
    </row>
    <row r="17" spans="1:24" ht="16.5" customHeight="1" x14ac:dyDescent="0.15">
      <c r="A17" s="194">
        <v>4</v>
      </c>
      <c r="B17" s="214" t="s">
        <v>3425</v>
      </c>
      <c r="C17" s="152" t="s">
        <v>3413</v>
      </c>
      <c r="D17" s="152" t="s">
        <v>409</v>
      </c>
      <c r="E17" s="152">
        <v>35</v>
      </c>
      <c r="F17" s="456" t="s">
        <v>3426</v>
      </c>
      <c r="G17" s="635"/>
      <c r="H17" s="687"/>
      <c r="I17" s="1023"/>
      <c r="J17" s="135"/>
      <c r="K17" s="1024"/>
      <c r="L17" s="599">
        <v>10000</v>
      </c>
      <c r="M17" s="600"/>
      <c r="N17" s="185"/>
      <c r="O17" s="193"/>
      <c r="P17" s="194"/>
      <c r="Q17" s="195"/>
      <c r="R17" s="196"/>
      <c r="S17" s="196"/>
      <c r="T17" s="196"/>
      <c r="U17" s="197"/>
      <c r="V17" s="198"/>
      <c r="W17" s="199"/>
      <c r="X17" s="197"/>
    </row>
    <row r="18" spans="1:24" ht="16.5" customHeight="1" x14ac:dyDescent="0.15">
      <c r="A18" s="194"/>
      <c r="B18" s="214"/>
      <c r="C18" s="166"/>
      <c r="D18" s="166"/>
      <c r="E18" s="166"/>
      <c r="F18" s="435"/>
      <c r="G18" s="634"/>
      <c r="H18" s="688"/>
      <c r="I18" s="1025"/>
      <c r="J18" s="169"/>
      <c r="K18" s="170"/>
      <c r="L18" s="599"/>
      <c r="M18" s="600"/>
      <c r="N18" s="185"/>
      <c r="O18" s="193"/>
      <c r="P18" s="198"/>
      <c r="Q18" s="196"/>
      <c r="R18" s="196"/>
      <c r="S18" s="196"/>
      <c r="T18" s="196"/>
      <c r="U18" s="197"/>
      <c r="V18" s="198"/>
      <c r="W18" s="199"/>
      <c r="X18" s="197"/>
    </row>
    <row r="19" spans="1:24" ht="16.5" customHeight="1" x14ac:dyDescent="0.15">
      <c r="A19" s="1027">
        <v>4</v>
      </c>
      <c r="B19" s="1026" t="s">
        <v>3427</v>
      </c>
      <c r="C19" s="215" t="s">
        <v>3413</v>
      </c>
      <c r="D19" s="215" t="s">
        <v>77</v>
      </c>
      <c r="E19" s="215">
        <v>13</v>
      </c>
      <c r="F19" s="433" t="s">
        <v>3494</v>
      </c>
      <c r="G19" s="636"/>
      <c r="H19" s="691"/>
      <c r="I19" s="1022"/>
      <c r="J19" s="156"/>
      <c r="K19" s="191"/>
      <c r="L19" s="1019">
        <v>20000</v>
      </c>
      <c r="M19" s="594"/>
      <c r="N19" s="158"/>
      <c r="O19" s="159"/>
      <c r="P19" s="160"/>
      <c r="Q19" s="161"/>
      <c r="R19" s="161"/>
      <c r="S19" s="161"/>
      <c r="T19" s="161"/>
      <c r="U19" s="162"/>
      <c r="V19" s="160"/>
      <c r="W19" s="163"/>
      <c r="X19" s="162"/>
    </row>
    <row r="20" spans="1:24" ht="16.5" customHeight="1" x14ac:dyDescent="0.15">
      <c r="A20" s="164"/>
      <c r="B20" s="165"/>
      <c r="C20" s="166"/>
      <c r="D20" s="166"/>
      <c r="E20" s="166"/>
      <c r="F20" s="434" t="s">
        <v>3428</v>
      </c>
      <c r="G20" s="634"/>
      <c r="H20" s="688"/>
      <c r="I20" s="168"/>
      <c r="J20" s="169"/>
      <c r="K20" s="170"/>
      <c r="L20" s="595"/>
      <c r="M20" s="596"/>
      <c r="N20" s="183"/>
      <c r="O20" s="174"/>
      <c r="P20" s="175"/>
      <c r="Q20" s="176"/>
      <c r="R20" s="176"/>
      <c r="S20" s="176"/>
      <c r="T20" s="176"/>
      <c r="U20" s="177"/>
      <c r="V20" s="175"/>
      <c r="W20" s="178"/>
      <c r="X20" s="177"/>
    </row>
    <row r="21" spans="1:24" ht="16.5" customHeight="1" x14ac:dyDescent="0.15">
      <c r="A21" s="194">
        <v>4</v>
      </c>
      <c r="B21" s="214">
        <v>30</v>
      </c>
      <c r="C21" s="215" t="s">
        <v>3413</v>
      </c>
      <c r="D21" s="215" t="s">
        <v>729</v>
      </c>
      <c r="E21" s="215"/>
      <c r="F21" s="576" t="s">
        <v>3429</v>
      </c>
      <c r="G21" s="636"/>
      <c r="H21" s="691"/>
      <c r="I21" s="179"/>
      <c r="J21" s="180"/>
      <c r="K21" s="157" t="s">
        <v>3422</v>
      </c>
      <c r="L21" s="599"/>
      <c r="M21" s="600"/>
      <c r="N21" s="185"/>
      <c r="O21" s="193"/>
      <c r="P21" s="198"/>
      <c r="Q21" s="196"/>
      <c r="R21" s="196"/>
      <c r="S21" s="196"/>
      <c r="T21" s="196"/>
      <c r="U21" s="197"/>
      <c r="V21" s="198"/>
      <c r="W21" s="199"/>
      <c r="X21" s="197"/>
    </row>
    <row r="22" spans="1:24" ht="16.5" customHeight="1" x14ac:dyDescent="0.15">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15">
      <c r="A23" s="194">
        <v>5</v>
      </c>
      <c r="B23" s="214" t="s">
        <v>3430</v>
      </c>
      <c r="C23" s="215" t="s">
        <v>3413</v>
      </c>
      <c r="D23" s="215" t="s">
        <v>77</v>
      </c>
      <c r="E23" s="215">
        <v>16</v>
      </c>
      <c r="F23" s="433" t="s">
        <v>3431</v>
      </c>
      <c r="G23" s="636"/>
      <c r="H23" s="691"/>
      <c r="I23" s="179"/>
      <c r="J23" s="180"/>
      <c r="K23" s="157"/>
      <c r="L23" s="599">
        <v>10000</v>
      </c>
      <c r="M23" s="600"/>
      <c r="N23" s="216"/>
      <c r="O23" s="217"/>
      <c r="P23" s="218"/>
      <c r="Q23" s="196"/>
      <c r="R23" s="196"/>
      <c r="S23" s="196"/>
      <c r="T23" s="196"/>
      <c r="U23" s="197"/>
      <c r="V23" s="198"/>
      <c r="W23" s="199"/>
      <c r="X23" s="197"/>
    </row>
    <row r="24" spans="1:24" ht="16.5" customHeight="1" x14ac:dyDescent="0.15">
      <c r="A24" s="164"/>
      <c r="B24" s="165"/>
      <c r="C24" s="166"/>
      <c r="D24" s="166"/>
      <c r="E24" s="166"/>
      <c r="F24" s="435"/>
      <c r="G24" s="634"/>
      <c r="H24" s="688"/>
      <c r="I24" s="168"/>
      <c r="J24" s="169"/>
      <c r="K24" s="170"/>
      <c r="L24" s="595"/>
      <c r="M24" s="596"/>
      <c r="N24" s="173"/>
      <c r="O24" s="220"/>
      <c r="P24" s="171"/>
      <c r="Q24" s="176"/>
      <c r="R24" s="176"/>
      <c r="S24" s="172"/>
      <c r="T24" s="176"/>
      <c r="U24" s="177"/>
      <c r="V24" s="175"/>
      <c r="W24" s="178"/>
      <c r="X24" s="177"/>
    </row>
    <row r="25" spans="1:24" ht="16.5" customHeight="1" x14ac:dyDescent="0.15">
      <c r="A25" s="150">
        <v>5</v>
      </c>
      <c r="B25" s="151" t="s">
        <v>3432</v>
      </c>
      <c r="C25" s="215" t="s">
        <v>3409</v>
      </c>
      <c r="D25" s="152" t="s">
        <v>77</v>
      </c>
      <c r="E25" s="152">
        <v>17</v>
      </c>
      <c r="F25" s="436" t="s">
        <v>3433</v>
      </c>
      <c r="G25" s="635"/>
      <c r="H25" s="687"/>
      <c r="I25" s="155"/>
      <c r="J25" s="156"/>
      <c r="K25" s="157"/>
      <c r="L25" s="593">
        <v>10000</v>
      </c>
      <c r="M25" s="594"/>
      <c r="N25" s="158"/>
      <c r="O25" s="270"/>
      <c r="P25" s="198"/>
      <c r="Q25" s="196"/>
      <c r="R25" s="196"/>
      <c r="S25" s="196"/>
      <c r="T25" s="196"/>
      <c r="U25" s="197"/>
      <c r="V25" s="198"/>
      <c r="W25" s="199"/>
      <c r="X25" s="197"/>
    </row>
    <row r="26" spans="1:24" ht="16.5" customHeight="1" x14ac:dyDescent="0.15">
      <c r="A26" s="164"/>
      <c r="B26" s="165"/>
      <c r="C26" s="166"/>
      <c r="D26" s="166"/>
      <c r="E26" s="166"/>
      <c r="F26" s="434"/>
      <c r="G26" s="634"/>
      <c r="H26" s="688"/>
      <c r="I26" s="168"/>
      <c r="J26" s="169"/>
      <c r="K26" s="170"/>
      <c r="L26" s="595"/>
      <c r="M26" s="596"/>
      <c r="N26" s="183"/>
      <c r="O26" s="174"/>
      <c r="P26" s="175"/>
      <c r="Q26" s="176"/>
      <c r="R26" s="176"/>
      <c r="S26" s="176"/>
      <c r="T26" s="176"/>
      <c r="U26" s="177"/>
      <c r="V26" s="175"/>
      <c r="W26" s="178"/>
      <c r="X26" s="177"/>
    </row>
    <row r="27" spans="1:24" ht="16.5" customHeight="1" x14ac:dyDescent="0.15">
      <c r="A27" s="150">
        <v>5</v>
      </c>
      <c r="B27" s="151" t="s">
        <v>3432</v>
      </c>
      <c r="C27" s="152" t="s">
        <v>3413</v>
      </c>
      <c r="D27" s="152" t="s">
        <v>409</v>
      </c>
      <c r="E27" s="152">
        <v>33</v>
      </c>
      <c r="F27" s="456" t="s">
        <v>3383</v>
      </c>
      <c r="G27" s="635"/>
      <c r="H27" s="692"/>
      <c r="I27" s="179"/>
      <c r="J27" s="180"/>
      <c r="K27" s="181"/>
      <c r="L27" s="593">
        <v>50000</v>
      </c>
      <c r="M27" s="594"/>
      <c r="N27" s="158"/>
      <c r="O27" s="193"/>
      <c r="P27" s="160"/>
      <c r="Q27" s="161"/>
      <c r="R27" s="161"/>
      <c r="S27" s="161"/>
      <c r="T27" s="161"/>
      <c r="U27" s="162"/>
      <c r="V27" s="886"/>
      <c r="W27" s="163"/>
      <c r="X27" s="162"/>
    </row>
    <row r="28" spans="1:24" ht="16.5" customHeight="1" x14ac:dyDescent="0.15">
      <c r="A28" s="164"/>
      <c r="B28" s="165"/>
      <c r="C28" s="215"/>
      <c r="D28" s="215"/>
      <c r="E28" s="215"/>
      <c r="F28" s="981"/>
      <c r="G28" s="636"/>
      <c r="H28" s="689"/>
      <c r="I28" s="223"/>
      <c r="J28" s="229"/>
      <c r="K28" s="224"/>
      <c r="L28" s="599"/>
      <c r="M28" s="596"/>
      <c r="N28" s="183"/>
      <c r="O28" s="174"/>
      <c r="P28" s="175"/>
      <c r="Q28" s="176"/>
      <c r="R28" s="176"/>
      <c r="S28" s="176"/>
      <c r="T28" s="176"/>
      <c r="U28" s="177"/>
      <c r="V28" s="175"/>
      <c r="W28" s="178"/>
      <c r="X28" s="177"/>
    </row>
    <row r="29" spans="1:24" ht="16.5" customHeight="1" x14ac:dyDescent="0.15">
      <c r="A29" s="150">
        <v>6</v>
      </c>
      <c r="B29" s="1026" t="s">
        <v>3434</v>
      </c>
      <c r="C29" s="152" t="s">
        <v>3435</v>
      </c>
      <c r="D29" s="152" t="s">
        <v>456</v>
      </c>
      <c r="E29" s="152">
        <v>19</v>
      </c>
      <c r="F29" s="436" t="s">
        <v>3436</v>
      </c>
      <c r="G29" s="635"/>
      <c r="H29" s="692"/>
      <c r="I29" s="179"/>
      <c r="J29" s="180"/>
      <c r="K29" s="181"/>
      <c r="L29" s="593">
        <v>30000</v>
      </c>
      <c r="M29" s="594"/>
      <c r="N29" s="158"/>
      <c r="O29" s="159"/>
      <c r="P29" s="160"/>
      <c r="Q29" s="161"/>
      <c r="R29" s="161"/>
      <c r="S29" s="161"/>
      <c r="T29" s="161"/>
      <c r="U29" s="162"/>
      <c r="V29" s="160"/>
      <c r="W29" s="163"/>
      <c r="X29" s="162"/>
    </row>
    <row r="30" spans="1:24" ht="16.5" customHeight="1" x14ac:dyDescent="0.15">
      <c r="A30" s="194"/>
      <c r="B30" s="214"/>
      <c r="C30" s="215"/>
      <c r="D30" s="215"/>
      <c r="E30" s="215"/>
      <c r="F30" s="433" t="s">
        <v>3437</v>
      </c>
      <c r="G30" s="636"/>
      <c r="H30" s="689"/>
      <c r="I30" s="223"/>
      <c r="J30" s="229"/>
      <c r="K30" s="224"/>
      <c r="L30" s="599"/>
      <c r="M30" s="600"/>
      <c r="N30" s="298"/>
      <c r="O30" s="193"/>
      <c r="P30" s="198"/>
      <c r="Q30" s="196"/>
      <c r="R30" s="196"/>
      <c r="S30" s="196"/>
      <c r="T30" s="196"/>
      <c r="U30" s="197"/>
      <c r="V30" s="198"/>
      <c r="W30" s="199"/>
      <c r="X30" s="197"/>
    </row>
    <row r="31" spans="1:24" ht="16.5" customHeight="1" x14ac:dyDescent="0.15">
      <c r="A31" s="1167"/>
      <c r="B31" s="1168"/>
      <c r="C31" s="1073"/>
      <c r="D31" s="1073"/>
      <c r="E31" s="1073"/>
      <c r="F31" s="1178" t="s">
        <v>3438</v>
      </c>
      <c r="G31" s="1169"/>
      <c r="H31" s="1170"/>
      <c r="I31" s="1069"/>
      <c r="J31" s="1171"/>
      <c r="K31" s="1172"/>
      <c r="L31" s="1173"/>
      <c r="M31" s="1059"/>
      <c r="N31" s="1174"/>
      <c r="O31" s="1061"/>
      <c r="P31" s="1175"/>
      <c r="Q31" s="1057"/>
      <c r="R31" s="1057"/>
      <c r="S31" s="1057"/>
      <c r="T31" s="1057"/>
      <c r="U31" s="1176"/>
      <c r="V31" s="1175"/>
      <c r="W31" s="1051"/>
      <c r="X31" s="1176"/>
    </row>
    <row r="32" spans="1:24" ht="16.5" customHeight="1" x14ac:dyDescent="0.15">
      <c r="A32" s="194">
        <v>7</v>
      </c>
      <c r="B32" s="214" t="s">
        <v>3439</v>
      </c>
      <c r="C32" s="215" t="s">
        <v>3409</v>
      </c>
      <c r="D32" s="215" t="s">
        <v>456</v>
      </c>
      <c r="E32" s="195">
        <v>34</v>
      </c>
      <c r="F32" s="457" t="s">
        <v>3440</v>
      </c>
      <c r="G32" s="636"/>
      <c r="H32" s="689"/>
      <c r="I32" s="223"/>
      <c r="J32" s="229"/>
      <c r="K32" s="224"/>
      <c r="L32" s="599">
        <v>50000</v>
      </c>
      <c r="M32" s="600"/>
      <c r="N32" s="185"/>
      <c r="O32" s="193"/>
      <c r="P32" s="198"/>
      <c r="Q32" s="196"/>
      <c r="R32" s="196"/>
      <c r="S32" s="196"/>
      <c r="T32" s="196"/>
      <c r="U32" s="197"/>
      <c r="V32" s="198"/>
      <c r="W32" s="199"/>
      <c r="X32" s="197"/>
    </row>
    <row r="33" spans="1:24" ht="16.5" customHeight="1" x14ac:dyDescent="0.15">
      <c r="A33" s="1167"/>
      <c r="B33" s="1168"/>
      <c r="C33" s="1073"/>
      <c r="D33" s="1073"/>
      <c r="E33" s="1177"/>
      <c r="F33" s="1178"/>
      <c r="G33" s="1169"/>
      <c r="H33" s="1170"/>
      <c r="I33" s="1069"/>
      <c r="J33" s="1171"/>
      <c r="K33" s="1179"/>
      <c r="L33" s="1173"/>
      <c r="M33" s="1059"/>
      <c r="N33" s="1174"/>
      <c r="O33" s="1061"/>
      <c r="P33" s="1175"/>
      <c r="Q33" s="1057"/>
      <c r="R33" s="1057"/>
      <c r="S33" s="1057"/>
      <c r="T33" s="1057"/>
      <c r="U33" s="1176"/>
      <c r="V33" s="1175"/>
      <c r="W33" s="1051"/>
      <c r="X33" s="1176"/>
    </row>
    <row r="34" spans="1:24" ht="16.5" customHeight="1" x14ac:dyDescent="0.15">
      <c r="A34" s="194">
        <v>7</v>
      </c>
      <c r="B34" s="214" t="s">
        <v>3441</v>
      </c>
      <c r="C34" s="215" t="s">
        <v>3413</v>
      </c>
      <c r="D34" s="215" t="s">
        <v>77</v>
      </c>
      <c r="E34" s="215">
        <v>20</v>
      </c>
      <c r="F34" s="433" t="s">
        <v>3442</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15">
      <c r="A35" s="164"/>
      <c r="B35" s="165"/>
      <c r="C35" s="166"/>
      <c r="D35" s="166"/>
      <c r="E35" s="166"/>
      <c r="F35" s="434" t="s">
        <v>3443</v>
      </c>
      <c r="G35" s="634"/>
      <c r="H35" s="688"/>
      <c r="I35" s="168"/>
      <c r="J35" s="169"/>
      <c r="K35" s="170"/>
      <c r="L35" s="595"/>
      <c r="M35" s="596"/>
      <c r="N35" s="183"/>
      <c r="O35" s="174"/>
      <c r="P35" s="175"/>
      <c r="Q35" s="176"/>
      <c r="R35" s="176"/>
      <c r="S35" s="176"/>
      <c r="T35" s="176"/>
      <c r="U35" s="177"/>
      <c r="V35" s="175"/>
      <c r="W35" s="178"/>
      <c r="X35" s="177"/>
    </row>
    <row r="36" spans="1:24" ht="16.5" customHeight="1" x14ac:dyDescent="0.15">
      <c r="A36" s="150">
        <v>8</v>
      </c>
      <c r="B36" s="151">
        <v>6</v>
      </c>
      <c r="C36" s="152" t="s">
        <v>3409</v>
      </c>
      <c r="D36" s="152" t="s">
        <v>77</v>
      </c>
      <c r="E36" s="152">
        <v>21</v>
      </c>
      <c r="F36" s="436" t="s">
        <v>3444</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15">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15">
      <c r="A38" s="150">
        <v>9</v>
      </c>
      <c r="B38" s="151" t="s">
        <v>3445</v>
      </c>
      <c r="C38" s="152" t="s">
        <v>3446</v>
      </c>
      <c r="D38" s="152" t="s">
        <v>142</v>
      </c>
      <c r="E38" s="152">
        <v>36</v>
      </c>
      <c r="F38" s="436" t="s">
        <v>3388</v>
      </c>
      <c r="G38" s="635"/>
      <c r="H38" s="687"/>
      <c r="I38" s="179"/>
      <c r="J38" s="180"/>
      <c r="K38" s="181"/>
      <c r="L38" s="593">
        <v>50000</v>
      </c>
      <c r="M38" s="594"/>
      <c r="N38" s="158"/>
      <c r="O38" s="159"/>
      <c r="P38" s="160"/>
      <c r="Q38" s="161"/>
      <c r="R38" s="161"/>
      <c r="S38" s="161"/>
      <c r="T38" s="161"/>
      <c r="U38" s="162"/>
      <c r="V38" s="160"/>
      <c r="W38" s="163"/>
      <c r="X38" s="162"/>
    </row>
    <row r="39" spans="1:24" ht="16.5" customHeight="1" x14ac:dyDescent="0.15">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15">
      <c r="A40" s="150">
        <v>9</v>
      </c>
      <c r="B40" s="151" t="s">
        <v>3447</v>
      </c>
      <c r="C40" s="1035" t="s">
        <v>3446</v>
      </c>
      <c r="D40" s="152" t="s">
        <v>77</v>
      </c>
      <c r="E40" s="152">
        <v>25</v>
      </c>
      <c r="F40" s="436" t="s">
        <v>3448</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15">
      <c r="A41" s="194"/>
      <c r="B41" s="214"/>
      <c r="C41" s="215"/>
      <c r="D41" s="215"/>
      <c r="E41" s="215"/>
      <c r="F41" s="433" t="s">
        <v>3449</v>
      </c>
      <c r="G41" s="636"/>
      <c r="H41" s="689"/>
      <c r="I41" s="168"/>
      <c r="J41" s="169"/>
      <c r="K41" s="224"/>
      <c r="L41" s="599"/>
      <c r="M41" s="600"/>
      <c r="N41" s="183"/>
      <c r="O41" s="193"/>
      <c r="P41" s="198"/>
      <c r="Q41" s="196"/>
      <c r="R41" s="196"/>
      <c r="S41" s="196"/>
      <c r="T41" s="196"/>
      <c r="U41" s="197"/>
      <c r="V41" s="198"/>
      <c r="W41" s="199"/>
      <c r="X41" s="197"/>
    </row>
    <row r="42" spans="1:24" ht="16.5" customHeight="1" x14ac:dyDescent="0.15">
      <c r="A42" s="150">
        <v>10</v>
      </c>
      <c r="B42" s="151" t="s">
        <v>3450</v>
      </c>
      <c r="C42" s="152" t="s">
        <v>3451</v>
      </c>
      <c r="D42" s="152"/>
      <c r="E42" s="152"/>
      <c r="F42" s="575" t="s">
        <v>3452</v>
      </c>
      <c r="G42" s="635"/>
      <c r="H42" s="687"/>
      <c r="I42" s="179"/>
      <c r="J42" s="180"/>
      <c r="K42" s="181" t="s">
        <v>3422</v>
      </c>
      <c r="L42" s="593"/>
      <c r="M42" s="594"/>
      <c r="N42" s="158"/>
      <c r="O42" s="159"/>
      <c r="P42" s="160"/>
      <c r="Q42" s="161"/>
      <c r="R42" s="161"/>
      <c r="S42" s="161"/>
      <c r="T42" s="161"/>
      <c r="U42" s="162"/>
      <c r="V42" s="160"/>
      <c r="W42" s="163"/>
      <c r="X42" s="162"/>
    </row>
    <row r="43" spans="1:24" ht="16.5" customHeight="1" x14ac:dyDescent="0.15">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15">
      <c r="A44" s="150">
        <v>10</v>
      </c>
      <c r="B44" s="151">
        <v>9</v>
      </c>
      <c r="C44" s="152" t="s">
        <v>3413</v>
      </c>
      <c r="D44" s="152" t="s">
        <v>142</v>
      </c>
      <c r="E44" s="152">
        <v>37</v>
      </c>
      <c r="F44" s="456" t="s">
        <v>3338</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15">
      <c r="A45" s="164"/>
      <c r="B45" s="165"/>
      <c r="C45" s="166"/>
      <c r="D45" s="166" t="s">
        <v>3453</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15">
      <c r="A46" s="150">
        <v>10</v>
      </c>
      <c r="B46" s="151" t="s">
        <v>3454</v>
      </c>
      <c r="C46" s="152" t="s">
        <v>3413</v>
      </c>
      <c r="D46" s="152" t="s">
        <v>142</v>
      </c>
      <c r="E46" s="152">
        <v>72</v>
      </c>
      <c r="F46" s="1199" t="s">
        <v>3455</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15">
      <c r="A47" s="164"/>
      <c r="B47" s="165"/>
      <c r="C47" s="166"/>
      <c r="D47" s="166"/>
      <c r="E47" s="166"/>
      <c r="F47" s="1200">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15">
      <c r="A48" s="150">
        <v>10</v>
      </c>
      <c r="B48" s="151" t="s">
        <v>3430</v>
      </c>
      <c r="C48" s="152" t="s">
        <v>3456</v>
      </c>
      <c r="D48" s="152" t="s">
        <v>77</v>
      </c>
      <c r="E48" s="152">
        <v>22</v>
      </c>
      <c r="F48" s="436" t="s">
        <v>3457</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15">
      <c r="A49" s="164"/>
      <c r="B49" s="165"/>
      <c r="C49" s="166"/>
      <c r="D49" s="166"/>
      <c r="E49" s="166"/>
      <c r="F49" s="434" t="s">
        <v>3458</v>
      </c>
      <c r="G49" s="634"/>
      <c r="H49" s="688"/>
      <c r="I49" s="168"/>
      <c r="J49" s="169"/>
      <c r="K49" s="170"/>
      <c r="L49" s="595"/>
      <c r="M49" s="596"/>
      <c r="N49" s="183"/>
      <c r="O49" s="174"/>
      <c r="P49" s="175"/>
      <c r="Q49" s="176"/>
      <c r="R49" s="176"/>
      <c r="S49" s="176"/>
      <c r="T49" s="176"/>
      <c r="U49" s="177"/>
      <c r="V49" s="175"/>
      <c r="W49" s="178"/>
      <c r="X49" s="177"/>
    </row>
    <row r="50" spans="1:24" ht="16.5" customHeight="1" x14ac:dyDescent="0.15">
      <c r="A50" s="150">
        <v>10</v>
      </c>
      <c r="B50" s="151" t="s">
        <v>3408</v>
      </c>
      <c r="C50" s="152" t="s">
        <v>3459</v>
      </c>
      <c r="D50" s="152" t="s">
        <v>142</v>
      </c>
      <c r="E50" s="152">
        <v>38</v>
      </c>
      <c r="F50" s="456" t="s">
        <v>3460</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15">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15">
      <c r="A52" s="194">
        <v>10</v>
      </c>
      <c r="B52" s="214" t="s">
        <v>3461</v>
      </c>
      <c r="C52" s="215" t="s">
        <v>3462</v>
      </c>
      <c r="D52" s="215" t="s">
        <v>409</v>
      </c>
      <c r="E52" s="215">
        <v>39</v>
      </c>
      <c r="F52" s="457" t="s">
        <v>3349</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15">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15">
      <c r="A54" s="227">
        <v>11</v>
      </c>
      <c r="B54" s="228" t="s">
        <v>3412</v>
      </c>
      <c r="C54" s="152" t="s">
        <v>3446</v>
      </c>
      <c r="D54" s="152" t="s">
        <v>446</v>
      </c>
      <c r="E54" s="152">
        <v>23</v>
      </c>
      <c r="F54" s="575" t="s">
        <v>3463</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15">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15">
      <c r="A56" s="1180">
        <v>11</v>
      </c>
      <c r="B56" s="1181" t="s">
        <v>3264</v>
      </c>
      <c r="C56" s="1182" t="s">
        <v>3495</v>
      </c>
      <c r="D56" s="1182" t="s">
        <v>1537</v>
      </c>
      <c r="E56" s="1182">
        <v>23</v>
      </c>
      <c r="F56" s="1195" t="s">
        <v>3496</v>
      </c>
      <c r="G56" s="1183"/>
      <c r="H56" s="1184"/>
      <c r="I56" s="1068"/>
      <c r="J56" s="1185"/>
      <c r="K56" s="1186"/>
      <c r="L56" s="1187">
        <v>30000</v>
      </c>
      <c r="M56" s="1058"/>
      <c r="N56" s="1188"/>
      <c r="O56" s="1189"/>
      <c r="P56" s="1190"/>
      <c r="Q56" s="1056"/>
      <c r="R56" s="1056"/>
      <c r="S56" s="1056"/>
      <c r="T56" s="1056"/>
      <c r="U56" s="1191"/>
      <c r="V56" s="1190"/>
      <c r="W56" s="1050"/>
      <c r="X56" s="1191"/>
    </row>
    <row r="57" spans="1:24" ht="16.5" customHeight="1" x14ac:dyDescent="0.15">
      <c r="A57" s="1167"/>
      <c r="B57" s="1168"/>
      <c r="C57" s="1177"/>
      <c r="D57" s="1177"/>
      <c r="E57" s="1177"/>
      <c r="F57" s="1192"/>
      <c r="G57" s="1193"/>
      <c r="H57" s="1170"/>
      <c r="I57" s="1069"/>
      <c r="J57" s="1171"/>
      <c r="K57" s="1172"/>
      <c r="L57" s="595"/>
      <c r="M57" s="1059"/>
      <c r="N57" s="1174"/>
      <c r="O57" s="1194"/>
      <c r="P57" s="1175"/>
      <c r="Q57" s="1057"/>
      <c r="R57" s="1057"/>
      <c r="S57" s="1057"/>
      <c r="T57" s="1057"/>
      <c r="U57" s="1176"/>
      <c r="V57" s="1175"/>
      <c r="W57" s="1051"/>
      <c r="X57" s="1176"/>
    </row>
    <row r="58" spans="1:24" ht="16.5" customHeight="1" x14ac:dyDescent="0.15">
      <c r="A58" s="150">
        <v>11</v>
      </c>
      <c r="B58" s="151" t="s">
        <v>3418</v>
      </c>
      <c r="C58" s="152" t="s">
        <v>3413</v>
      </c>
      <c r="D58" s="152" t="s">
        <v>409</v>
      </c>
      <c r="E58" s="152">
        <v>73</v>
      </c>
      <c r="F58" s="456" t="s">
        <v>3464</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15">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15">
      <c r="A60" s="150">
        <v>11</v>
      </c>
      <c r="B60" s="151">
        <v>19</v>
      </c>
      <c r="C60" s="152" t="s">
        <v>3435</v>
      </c>
      <c r="D60" s="152" t="s">
        <v>729</v>
      </c>
      <c r="E60" s="152"/>
      <c r="F60" s="575" t="s">
        <v>3465</v>
      </c>
      <c r="G60" s="635"/>
      <c r="H60" s="687"/>
      <c r="I60" s="179"/>
      <c r="J60" s="229"/>
      <c r="K60" s="224" t="s">
        <v>3422</v>
      </c>
      <c r="L60" s="593"/>
      <c r="M60" s="594"/>
      <c r="N60" s="158"/>
      <c r="O60" s="159"/>
      <c r="P60" s="160"/>
      <c r="Q60" s="161"/>
      <c r="R60" s="161"/>
      <c r="S60" s="161"/>
      <c r="T60" s="161"/>
      <c r="U60" s="162"/>
      <c r="V60" s="160"/>
      <c r="W60" s="163"/>
      <c r="X60" s="162"/>
    </row>
    <row r="61" spans="1:24" ht="16.5" customHeight="1" x14ac:dyDescent="0.15">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15">
      <c r="A62" s="150">
        <v>11</v>
      </c>
      <c r="B62" s="151" t="s">
        <v>3466</v>
      </c>
      <c r="C62" s="152" t="s">
        <v>3435</v>
      </c>
      <c r="D62" s="152" t="s">
        <v>77</v>
      </c>
      <c r="E62" s="152">
        <v>24</v>
      </c>
      <c r="F62" s="436" t="s">
        <v>3467</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15">
      <c r="A63" s="164"/>
      <c r="B63" s="165"/>
      <c r="C63" s="166"/>
      <c r="D63" s="166"/>
      <c r="E63" s="166"/>
      <c r="F63" s="434" t="s">
        <v>3468</v>
      </c>
      <c r="G63" s="634"/>
      <c r="H63" s="688"/>
      <c r="I63" s="168"/>
      <c r="J63" s="169"/>
      <c r="K63" s="170"/>
      <c r="L63" s="595"/>
      <c r="M63" s="596"/>
      <c r="N63" s="183"/>
      <c r="O63" s="174"/>
      <c r="P63" s="175"/>
      <c r="Q63" s="176"/>
      <c r="R63" s="176"/>
      <c r="S63" s="176"/>
      <c r="T63" s="176"/>
      <c r="U63" s="177"/>
      <c r="V63" s="175"/>
      <c r="W63" s="178"/>
      <c r="X63" s="177"/>
    </row>
    <row r="64" spans="1:24" ht="16.5" customHeight="1" x14ac:dyDescent="0.15">
      <c r="A64" s="150">
        <v>12</v>
      </c>
      <c r="B64" s="151" t="s">
        <v>3469</v>
      </c>
      <c r="C64" s="152" t="s">
        <v>3446</v>
      </c>
      <c r="D64" s="152" t="s">
        <v>142</v>
      </c>
      <c r="E64" s="152">
        <v>40</v>
      </c>
      <c r="F64" s="456" t="s">
        <v>3470</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15">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15">
      <c r="A66" s="150">
        <v>12</v>
      </c>
      <c r="B66" s="151" t="s">
        <v>3471</v>
      </c>
      <c r="C66" s="152" t="s">
        <v>3413</v>
      </c>
      <c r="D66" s="152" t="s">
        <v>142</v>
      </c>
      <c r="E66" s="152">
        <v>71</v>
      </c>
      <c r="F66" s="456" t="s">
        <v>3472</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15">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15">
      <c r="A68" s="150"/>
      <c r="B68" s="151"/>
      <c r="C68" s="152"/>
      <c r="D68" s="152"/>
      <c r="E68" s="152"/>
      <c r="F68" s="456"/>
      <c r="G68" s="635"/>
      <c r="H68" s="687"/>
      <c r="I68" s="179"/>
      <c r="J68" s="180"/>
      <c r="K68" s="462"/>
      <c r="L68" s="593"/>
      <c r="M68" s="594"/>
      <c r="N68" s="185"/>
      <c r="O68" s="159"/>
      <c r="P68" s="160"/>
      <c r="Q68" s="161"/>
      <c r="R68" s="161"/>
      <c r="S68" s="161"/>
      <c r="T68" s="161"/>
      <c r="U68" s="162"/>
      <c r="V68" s="160"/>
      <c r="W68" s="163"/>
      <c r="X68" s="162"/>
    </row>
    <row r="69" spans="1:24" ht="16.5" customHeight="1" x14ac:dyDescent="0.15">
      <c r="A69" s="164"/>
      <c r="B69" s="165"/>
      <c r="C69" s="166"/>
      <c r="D69" s="166"/>
      <c r="E69" s="166"/>
      <c r="F69" s="463"/>
      <c r="G69" s="634"/>
      <c r="H69" s="688"/>
      <c r="I69" s="465"/>
      <c r="J69" s="466"/>
      <c r="K69" s="467"/>
      <c r="L69" s="595"/>
      <c r="M69" s="596"/>
      <c r="N69" s="183"/>
      <c r="O69" s="174"/>
      <c r="P69" s="230"/>
      <c r="Q69" s="172"/>
      <c r="R69" s="176"/>
      <c r="S69" s="176"/>
      <c r="T69" s="176"/>
      <c r="U69" s="177"/>
      <c r="V69" s="175"/>
      <c r="W69" s="178"/>
      <c r="X69" s="177"/>
    </row>
    <row r="70" spans="1:24" ht="16.5" customHeight="1" x14ac:dyDescent="0.15">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15">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15">
      <c r="A72" s="194"/>
      <c r="B72" s="214"/>
      <c r="C72" s="152" t="s">
        <v>3413</v>
      </c>
      <c r="D72" s="152" t="s">
        <v>321</v>
      </c>
      <c r="E72" s="215">
        <v>52</v>
      </c>
      <c r="F72" s="1196" t="s">
        <v>3396</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15">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15">
      <c r="A74" s="1036"/>
      <c r="B74" s="1070"/>
      <c r="C74" s="1037" t="s">
        <v>3413</v>
      </c>
      <c r="D74" s="1072" t="s">
        <v>321</v>
      </c>
      <c r="E74" s="1037">
        <v>51</v>
      </c>
      <c r="F74" s="1197" t="s">
        <v>3473</v>
      </c>
      <c r="G74" s="1062"/>
      <c r="H74" s="1066"/>
      <c r="I74" s="1068"/>
      <c r="J74" s="1063"/>
      <c r="K74" s="1038"/>
      <c r="L74" s="1052">
        <v>50000</v>
      </c>
      <c r="M74" s="1058"/>
      <c r="N74" s="1039"/>
      <c r="O74" s="1060"/>
      <c r="P74" s="1040"/>
      <c r="Q74" s="1054"/>
      <c r="R74" s="1056"/>
      <c r="S74" s="1040"/>
      <c r="T74" s="1056"/>
      <c r="U74" s="1040"/>
      <c r="V74" s="1046"/>
      <c r="W74" s="1050"/>
      <c r="X74" s="1047"/>
    </row>
    <row r="75" spans="1:24" ht="16.5" customHeight="1" x14ac:dyDescent="0.15">
      <c r="A75" s="1041"/>
      <c r="B75" s="1071"/>
      <c r="C75" s="1042"/>
      <c r="D75" s="1073"/>
      <c r="E75" s="1042"/>
      <c r="F75" s="1075"/>
      <c r="G75" s="1064"/>
      <c r="H75" s="1067"/>
      <c r="I75" s="1069"/>
      <c r="J75" s="1065"/>
      <c r="K75" s="1043"/>
      <c r="L75" s="1053"/>
      <c r="M75" s="1059"/>
      <c r="N75" s="1044"/>
      <c r="O75" s="1061"/>
      <c r="P75" s="1045"/>
      <c r="Q75" s="1055"/>
      <c r="R75" s="1057"/>
      <c r="S75" s="1045"/>
      <c r="T75" s="1057"/>
      <c r="U75" s="1045"/>
      <c r="V75" s="1048"/>
      <c r="W75" s="1051"/>
      <c r="X75" s="1049"/>
    </row>
    <row r="76" spans="1:24" ht="16.5" customHeight="1" x14ac:dyDescent="0.15">
      <c r="A76" s="194"/>
      <c r="B76" s="214"/>
      <c r="C76" s="215"/>
      <c r="D76" s="215" t="s">
        <v>142</v>
      </c>
      <c r="E76" s="215"/>
      <c r="F76" s="457" t="s">
        <v>3474</v>
      </c>
      <c r="G76" s="636"/>
      <c r="H76" s="689"/>
      <c r="I76" s="223"/>
      <c r="J76" s="229"/>
      <c r="K76" s="213"/>
      <c r="L76" s="599">
        <v>30000</v>
      </c>
      <c r="M76" s="600"/>
      <c r="N76" s="185"/>
      <c r="O76" s="193"/>
      <c r="P76" s="198"/>
      <c r="Q76" s="196"/>
      <c r="R76" s="196"/>
      <c r="S76" s="196"/>
      <c r="T76" s="196"/>
      <c r="U76" s="197"/>
      <c r="V76" s="198"/>
      <c r="W76" s="199"/>
      <c r="X76" s="197"/>
    </row>
    <row r="77" spans="1:24" ht="16.5" customHeight="1" thickBot="1" x14ac:dyDescent="0.2">
      <c r="A77" s="164"/>
      <c r="B77" s="165"/>
      <c r="C77" s="166"/>
      <c r="D77" s="166"/>
      <c r="E77" s="166"/>
      <c r="F77" s="463">
        <v>30000</v>
      </c>
      <c r="G77" s="634"/>
      <c r="H77" s="688"/>
      <c r="I77" s="168"/>
      <c r="J77" s="169"/>
      <c r="K77" s="226"/>
      <c r="L77" s="595"/>
      <c r="M77" s="596"/>
      <c r="N77" s="183"/>
      <c r="O77" s="174"/>
      <c r="P77" s="175"/>
      <c r="Q77" s="176"/>
      <c r="R77" s="176"/>
      <c r="S77" s="176"/>
      <c r="T77" s="176"/>
      <c r="U77" s="177"/>
      <c r="V77" s="175"/>
      <c r="W77" s="178"/>
      <c r="X77" s="177"/>
    </row>
    <row r="78" spans="1:24" ht="16.5" customHeight="1" thickBot="1" x14ac:dyDescent="0.2">
      <c r="A78" s="1225" t="s">
        <v>3263</v>
      </c>
      <c r="B78" s="1226"/>
      <c r="C78" s="1227" t="s">
        <v>899</v>
      </c>
      <c r="D78" s="1230" t="s">
        <v>900</v>
      </c>
      <c r="E78" s="839"/>
      <c r="F78" s="1233" t="s">
        <v>901</v>
      </c>
      <c r="G78" s="1236" t="s">
        <v>1924</v>
      </c>
      <c r="H78" s="1239" t="s">
        <v>903</v>
      </c>
      <c r="I78" s="582"/>
      <c r="J78" s="583"/>
      <c r="K78" s="1242" t="s">
        <v>904</v>
      </c>
      <c r="L78" s="1245" t="s">
        <v>3113</v>
      </c>
      <c r="M78" s="590" t="s">
        <v>906</v>
      </c>
      <c r="N78" s="136">
        <f>M80+N80</f>
        <v>30000</v>
      </c>
      <c r="O78" s="1247" t="s">
        <v>907</v>
      </c>
      <c r="P78" s="1207" t="s">
        <v>908</v>
      </c>
      <c r="Q78" s="1209" t="s">
        <v>909</v>
      </c>
      <c r="R78" s="1211" t="s">
        <v>910</v>
      </c>
      <c r="S78" s="138" t="s">
        <v>910</v>
      </c>
      <c r="T78" s="1211" t="s">
        <v>911</v>
      </c>
      <c r="U78" s="1213" t="s">
        <v>912</v>
      </c>
      <c r="V78" s="1215" t="s">
        <v>913</v>
      </c>
      <c r="W78" s="1217" t="s">
        <v>914</v>
      </c>
      <c r="X78" s="1219" t="s">
        <v>915</v>
      </c>
    </row>
    <row r="79" spans="1:24" ht="16.5" customHeight="1" x14ac:dyDescent="0.15">
      <c r="A79" s="1221" t="s">
        <v>916</v>
      </c>
      <c r="B79" s="1223" t="s">
        <v>917</v>
      </c>
      <c r="C79" s="1228"/>
      <c r="D79" s="1231"/>
      <c r="E79" s="840" t="s">
        <v>2578</v>
      </c>
      <c r="F79" s="1234"/>
      <c r="G79" s="1237"/>
      <c r="H79" s="1240"/>
      <c r="I79" s="584" t="s">
        <v>918</v>
      </c>
      <c r="J79" s="585" t="s">
        <v>919</v>
      </c>
      <c r="K79" s="1243"/>
      <c r="L79" s="1246"/>
      <c r="M79" s="591" t="s">
        <v>920</v>
      </c>
      <c r="N79" s="143" t="s">
        <v>921</v>
      </c>
      <c r="O79" s="1248"/>
      <c r="P79" s="1208"/>
      <c r="Q79" s="1210"/>
      <c r="R79" s="1212"/>
      <c r="S79" s="142" t="s">
        <v>922</v>
      </c>
      <c r="T79" s="1212"/>
      <c r="U79" s="1214"/>
      <c r="V79" s="1216"/>
      <c r="W79" s="1218"/>
      <c r="X79" s="1220"/>
    </row>
    <row r="80" spans="1:24" ht="16.5" customHeight="1" thickBot="1" x14ac:dyDescent="0.2">
      <c r="A80" s="1222"/>
      <c r="B80" s="1224"/>
      <c r="C80" s="1229"/>
      <c r="D80" s="1232"/>
      <c r="E80" s="841"/>
      <c r="F80" s="1235"/>
      <c r="G80" s="1238"/>
      <c r="H80" s="1241"/>
      <c r="I80" s="586" t="s">
        <v>923</v>
      </c>
      <c r="J80" s="587" t="s">
        <v>924</v>
      </c>
      <c r="K80" s="1244"/>
      <c r="L80" s="592">
        <f>SUM(L81:L153)</f>
        <v>810000</v>
      </c>
      <c r="M80" s="592">
        <f>SUM(M81:M153)</f>
        <v>590000</v>
      </c>
      <c r="N80" s="592">
        <f>SUM(N81:N153)</f>
        <v>-560000</v>
      </c>
      <c r="O80" s="630">
        <f t="shared" ref="O80:X80" si="1">SUM(O83:O153)</f>
        <v>0</v>
      </c>
      <c r="P80" s="592">
        <f t="shared" si="1"/>
        <v>0</v>
      </c>
      <c r="Q80" s="592">
        <f t="shared" si="1"/>
        <v>0</v>
      </c>
      <c r="R80" s="592">
        <f t="shared" si="1"/>
        <v>0</v>
      </c>
      <c r="S80" s="592">
        <f t="shared" si="1"/>
        <v>0</v>
      </c>
      <c r="T80" s="592">
        <f t="shared" si="1"/>
        <v>436300</v>
      </c>
      <c r="U80" s="630">
        <f t="shared" si="1"/>
        <v>0</v>
      </c>
      <c r="V80" s="592">
        <f t="shared" si="1"/>
        <v>1006300</v>
      </c>
      <c r="W80" s="592">
        <f t="shared" si="1"/>
        <v>0</v>
      </c>
      <c r="X80" s="630">
        <f t="shared" si="1"/>
        <v>0</v>
      </c>
    </row>
    <row r="81" spans="1:24" ht="16.5" customHeight="1" x14ac:dyDescent="0.15">
      <c r="A81" s="150">
        <v>1</v>
      </c>
      <c r="B81" s="151" t="s">
        <v>3266</v>
      </c>
      <c r="C81" s="152" t="s">
        <v>931</v>
      </c>
      <c r="D81" s="152" t="s">
        <v>32</v>
      </c>
      <c r="E81" s="215">
        <v>71</v>
      </c>
      <c r="F81" s="456" t="s">
        <v>3265</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15">
      <c r="A82" s="1081"/>
      <c r="B82" s="1082"/>
      <c r="C82" s="166"/>
      <c r="D82" s="166"/>
      <c r="E82" s="166"/>
      <c r="F82" s="434"/>
      <c r="G82" s="634"/>
      <c r="H82" s="688"/>
      <c r="I82" s="168"/>
      <c r="J82" s="169"/>
      <c r="K82" s="170"/>
      <c r="L82" s="595"/>
      <c r="M82" s="596"/>
      <c r="N82" s="173" t="s">
        <v>3386</v>
      </c>
      <c r="O82" s="174"/>
      <c r="P82" s="175"/>
      <c r="Q82" s="176"/>
      <c r="R82" s="176"/>
      <c r="S82" s="176"/>
      <c r="T82" s="176"/>
      <c r="U82" s="177"/>
      <c r="V82" s="175"/>
      <c r="W82" s="178"/>
      <c r="X82" s="177"/>
    </row>
    <row r="83" spans="1:24" ht="16.5" customHeight="1" x14ac:dyDescent="0.15">
      <c r="A83" s="1083">
        <v>1</v>
      </c>
      <c r="B83" s="1084" t="s">
        <v>3267</v>
      </c>
      <c r="C83" s="152" t="s">
        <v>926</v>
      </c>
      <c r="D83" s="152" t="s">
        <v>73</v>
      </c>
      <c r="E83" s="215">
        <v>11</v>
      </c>
      <c r="F83" s="433" t="s">
        <v>3238</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15">
      <c r="A84" s="1098">
        <v>3</v>
      </c>
      <c r="B84" s="1099" t="s">
        <v>3270</v>
      </c>
      <c r="C84" s="166"/>
      <c r="D84" s="166"/>
      <c r="E84" s="166"/>
      <c r="F84" s="434" t="s">
        <v>3268</v>
      </c>
      <c r="G84" s="634"/>
      <c r="H84" s="688"/>
      <c r="I84" s="168"/>
      <c r="J84" s="169"/>
      <c r="K84" s="170"/>
      <c r="L84" s="595"/>
      <c r="M84" s="596"/>
      <c r="N84" s="173"/>
      <c r="O84" s="174"/>
      <c r="P84" s="175"/>
      <c r="Q84" s="176"/>
      <c r="R84" s="176"/>
      <c r="S84" s="176"/>
      <c r="T84" s="176"/>
      <c r="U84" s="177"/>
      <c r="V84" s="175"/>
      <c r="W84" s="178"/>
      <c r="X84" s="177"/>
    </row>
    <row r="85" spans="1:24" ht="16.5" customHeight="1" x14ac:dyDescent="0.15">
      <c r="A85" s="150">
        <v>2</v>
      </c>
      <c r="B85" s="151"/>
      <c r="C85" s="152" t="s">
        <v>1041</v>
      </c>
      <c r="D85" s="152" t="s">
        <v>935</v>
      </c>
      <c r="E85" s="152">
        <v>12</v>
      </c>
      <c r="F85" s="436" t="s">
        <v>3126</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15">
      <c r="A86" s="164"/>
      <c r="B86" s="165"/>
      <c r="C86" s="166"/>
      <c r="D86" s="166" t="s">
        <v>3269</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15">
      <c r="A87" s="150">
        <v>2</v>
      </c>
      <c r="B87" s="151" t="s">
        <v>3270</v>
      </c>
      <c r="C87" s="152" t="s">
        <v>3271</v>
      </c>
      <c r="D87" s="152" t="s">
        <v>1521</v>
      </c>
      <c r="E87" s="152">
        <v>31</v>
      </c>
      <c r="F87" s="1020" t="s">
        <v>3239</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15">
      <c r="A88" s="164"/>
      <c r="B88" s="165"/>
      <c r="C88" s="166"/>
      <c r="D88" s="166"/>
      <c r="E88" s="166"/>
      <c r="F88" s="457"/>
      <c r="G88" s="634"/>
      <c r="H88" s="688"/>
      <c r="I88" s="168"/>
      <c r="J88" s="225"/>
      <c r="K88" s="182"/>
      <c r="L88" s="595"/>
      <c r="M88" s="596"/>
      <c r="N88" s="173" t="s">
        <v>3386</v>
      </c>
      <c r="O88" s="174"/>
      <c r="P88" s="175"/>
      <c r="Q88" s="176"/>
      <c r="R88" s="176"/>
      <c r="S88" s="176"/>
      <c r="T88" s="176"/>
      <c r="U88" s="177"/>
      <c r="V88" s="175"/>
      <c r="W88" s="178"/>
      <c r="X88" s="177"/>
    </row>
    <row r="89" spans="1:24" ht="16.5" customHeight="1" x14ac:dyDescent="0.15">
      <c r="A89" s="1088">
        <v>3</v>
      </c>
      <c r="B89" s="1089" t="s">
        <v>3270</v>
      </c>
      <c r="C89" s="1090" t="s">
        <v>926</v>
      </c>
      <c r="D89" s="1090" t="s">
        <v>73</v>
      </c>
      <c r="E89" s="1090">
        <v>14</v>
      </c>
      <c r="F89" s="1091" t="s">
        <v>3296</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15">
      <c r="A90" s="1085"/>
      <c r="B90" s="1086"/>
      <c r="C90" s="1087"/>
      <c r="D90" s="1087"/>
      <c r="E90" s="1087"/>
      <c r="F90" s="1092" t="s">
        <v>3297</v>
      </c>
      <c r="G90" s="634"/>
      <c r="H90" s="688"/>
      <c r="I90" s="168"/>
      <c r="J90" s="169"/>
      <c r="K90" s="182"/>
      <c r="L90" s="595"/>
      <c r="M90" s="596"/>
      <c r="N90" s="183"/>
      <c r="O90" s="174"/>
      <c r="P90" s="175"/>
      <c r="Q90" s="176"/>
      <c r="R90" s="176"/>
      <c r="S90" s="176"/>
      <c r="T90" s="176"/>
      <c r="U90" s="177"/>
      <c r="V90" s="175"/>
      <c r="W90" s="178"/>
      <c r="X90" s="177"/>
    </row>
    <row r="91" spans="1:24" ht="16.5" customHeight="1" x14ac:dyDescent="0.15">
      <c r="A91" s="1028">
        <v>3</v>
      </c>
      <c r="B91" s="1029">
        <v>27</v>
      </c>
      <c r="C91" s="215" t="s">
        <v>931</v>
      </c>
      <c r="D91" s="215" t="s">
        <v>4</v>
      </c>
      <c r="E91" s="215"/>
      <c r="F91" s="575" t="s">
        <v>3298</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15">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15">
      <c r="A93" s="1030">
        <v>4</v>
      </c>
      <c r="B93" s="1031">
        <v>17</v>
      </c>
      <c r="C93" s="152" t="s">
        <v>931</v>
      </c>
      <c r="D93" s="152" t="s">
        <v>4</v>
      </c>
      <c r="E93" s="152"/>
      <c r="F93" s="575" t="s">
        <v>3299</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15">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15">
      <c r="A95" s="1027">
        <v>4</v>
      </c>
      <c r="B95" s="1026" t="s">
        <v>3274</v>
      </c>
      <c r="C95" s="215" t="s">
        <v>931</v>
      </c>
      <c r="D95" s="215" t="s">
        <v>73</v>
      </c>
      <c r="E95" s="215">
        <v>13</v>
      </c>
      <c r="F95" s="433" t="s">
        <v>3272</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15">
      <c r="A96" s="164"/>
      <c r="B96" s="165"/>
      <c r="C96" s="166"/>
      <c r="D96" s="166"/>
      <c r="E96" s="166"/>
      <c r="F96" s="434" t="s">
        <v>3273</v>
      </c>
      <c r="G96" s="634"/>
      <c r="H96" s="688"/>
      <c r="I96" s="168"/>
      <c r="J96" s="169"/>
      <c r="K96" s="170"/>
      <c r="L96" s="595"/>
      <c r="M96" s="596"/>
      <c r="N96" s="183" t="s">
        <v>3499</v>
      </c>
      <c r="O96" s="174"/>
      <c r="P96" s="175"/>
      <c r="Q96" s="176"/>
      <c r="R96" s="176"/>
      <c r="S96" s="176"/>
      <c r="T96" s="176"/>
      <c r="U96" s="177"/>
      <c r="V96" s="175"/>
      <c r="W96" s="178"/>
      <c r="X96" s="177"/>
    </row>
    <row r="97" spans="1:24" ht="16.5" customHeight="1" x14ac:dyDescent="0.15">
      <c r="A97" s="194">
        <v>5</v>
      </c>
      <c r="B97" s="214" t="s">
        <v>952</v>
      </c>
      <c r="C97" s="215" t="s">
        <v>931</v>
      </c>
      <c r="D97" s="215" t="s">
        <v>956</v>
      </c>
      <c r="E97" s="215">
        <v>32</v>
      </c>
      <c r="F97" s="457" t="s">
        <v>3244</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15">
      <c r="A98" s="164"/>
      <c r="B98" s="165"/>
      <c r="C98" s="166"/>
      <c r="D98" s="166"/>
      <c r="E98" s="166"/>
      <c r="F98" s="458"/>
      <c r="G98" s="634"/>
      <c r="H98" s="688"/>
      <c r="I98" s="168"/>
      <c r="J98" s="169"/>
      <c r="K98" s="170"/>
      <c r="L98" s="595"/>
      <c r="M98" s="596"/>
      <c r="N98" s="173" t="s">
        <v>3386</v>
      </c>
      <c r="O98" s="193"/>
      <c r="P98" s="175"/>
      <c r="Q98" s="176"/>
      <c r="R98" s="176"/>
      <c r="S98" s="176"/>
      <c r="T98" s="176"/>
      <c r="U98" s="177"/>
      <c r="V98" s="175"/>
      <c r="W98" s="178"/>
      <c r="X98" s="177"/>
    </row>
    <row r="99" spans="1:24" ht="16.5" customHeight="1" x14ac:dyDescent="0.15">
      <c r="A99" s="194">
        <v>5</v>
      </c>
      <c r="B99" s="214" t="s">
        <v>3275</v>
      </c>
      <c r="C99" s="215" t="s">
        <v>931</v>
      </c>
      <c r="D99" s="215" t="s">
        <v>956</v>
      </c>
      <c r="E99" s="215">
        <v>33</v>
      </c>
      <c r="F99" s="457" t="s">
        <v>3129</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15">
      <c r="A100" s="164"/>
      <c r="B100" s="165"/>
      <c r="C100" s="166"/>
      <c r="D100" s="166"/>
      <c r="E100" s="166"/>
      <c r="F100" s="435"/>
      <c r="G100" s="634"/>
      <c r="H100" s="688"/>
      <c r="I100" s="168"/>
      <c r="J100" s="169"/>
      <c r="K100" s="170"/>
      <c r="L100" s="595"/>
      <c r="M100" s="596"/>
      <c r="N100" s="173" t="s">
        <v>3386</v>
      </c>
      <c r="O100" s="220"/>
      <c r="P100" s="171"/>
      <c r="Q100" s="176"/>
      <c r="R100" s="176"/>
      <c r="S100" s="172"/>
      <c r="T100" s="176"/>
      <c r="U100" s="177"/>
      <c r="V100" s="175"/>
      <c r="W100" s="178"/>
      <c r="X100" s="177"/>
    </row>
    <row r="101" spans="1:24" ht="16.5" customHeight="1" x14ac:dyDescent="0.15">
      <c r="A101" s="150">
        <v>5</v>
      </c>
      <c r="B101" s="151" t="s">
        <v>3275</v>
      </c>
      <c r="C101" s="215" t="s">
        <v>926</v>
      </c>
      <c r="D101" s="152" t="s">
        <v>73</v>
      </c>
      <c r="E101" s="152">
        <v>17</v>
      </c>
      <c r="F101" s="436" t="s">
        <v>3311</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15">
      <c r="A102" s="164"/>
      <c r="B102" s="165"/>
      <c r="C102" s="166"/>
      <c r="D102" s="166"/>
      <c r="E102" s="166"/>
      <c r="F102" s="434"/>
      <c r="G102" s="634"/>
      <c r="H102" s="688"/>
      <c r="I102" s="168"/>
      <c r="J102" s="169"/>
      <c r="K102" s="170"/>
      <c r="L102" s="595"/>
      <c r="M102" s="596"/>
      <c r="N102" s="183" t="s">
        <v>3499</v>
      </c>
      <c r="O102" s="174"/>
      <c r="P102" s="175"/>
      <c r="Q102" s="176"/>
      <c r="R102" s="176"/>
      <c r="S102" s="176"/>
      <c r="T102" s="176"/>
      <c r="U102" s="177"/>
      <c r="V102" s="175"/>
      <c r="W102" s="178"/>
      <c r="X102" s="177"/>
    </row>
    <row r="103" spans="1:24" ht="16.5" customHeight="1" x14ac:dyDescent="0.15">
      <c r="A103" s="150">
        <v>5</v>
      </c>
      <c r="B103" s="151" t="s">
        <v>3276</v>
      </c>
      <c r="C103" s="152" t="s">
        <v>931</v>
      </c>
      <c r="D103" s="152" t="s">
        <v>73</v>
      </c>
      <c r="E103" s="152">
        <v>16</v>
      </c>
      <c r="F103" s="436" t="s">
        <v>3246</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15">
      <c r="A104" s="164"/>
      <c r="B104" s="165"/>
      <c r="C104" s="215"/>
      <c r="D104" s="215"/>
      <c r="E104" s="215"/>
      <c r="F104" s="981"/>
      <c r="G104" s="636"/>
      <c r="H104" s="689"/>
      <c r="I104" s="223"/>
      <c r="J104" s="229"/>
      <c r="K104" s="224"/>
      <c r="L104" s="599"/>
      <c r="M104" s="596"/>
      <c r="N104" s="183" t="s">
        <v>3499</v>
      </c>
      <c r="O104" s="174"/>
      <c r="P104" s="175"/>
      <c r="Q104" s="176"/>
      <c r="R104" s="176"/>
      <c r="S104" s="176"/>
      <c r="T104" s="176"/>
      <c r="U104" s="177"/>
      <c r="V104" s="175"/>
      <c r="W104" s="178"/>
      <c r="X104" s="177"/>
    </row>
    <row r="105" spans="1:24" ht="16.5" customHeight="1" x14ac:dyDescent="0.15">
      <c r="A105" s="150">
        <v>5</v>
      </c>
      <c r="B105" s="1026" t="s">
        <v>3380</v>
      </c>
      <c r="C105" s="152" t="s">
        <v>931</v>
      </c>
      <c r="D105" s="152" t="s">
        <v>28</v>
      </c>
      <c r="E105" s="152">
        <v>51</v>
      </c>
      <c r="F105" s="574" t="s">
        <v>3131</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15">
      <c r="A106" s="164"/>
      <c r="B106" s="165"/>
      <c r="C106" s="166"/>
      <c r="D106" s="166"/>
      <c r="E106" s="166"/>
      <c r="F106" s="435"/>
      <c r="G106" s="634"/>
      <c r="H106" s="688"/>
      <c r="I106" s="168"/>
      <c r="J106" s="169"/>
      <c r="K106" s="170"/>
      <c r="L106" s="595"/>
      <c r="M106" s="596"/>
      <c r="N106" s="173" t="s">
        <v>3386</v>
      </c>
      <c r="O106" s="174"/>
      <c r="P106" s="175"/>
      <c r="Q106" s="176"/>
      <c r="R106" s="176"/>
      <c r="S106" s="176"/>
      <c r="T106" s="176"/>
      <c r="U106" s="177"/>
      <c r="V106" s="175"/>
      <c r="W106" s="178"/>
      <c r="X106" s="177"/>
    </row>
    <row r="107" spans="1:24" ht="16.5" customHeight="1" x14ac:dyDescent="0.15">
      <c r="A107" s="150">
        <v>6</v>
      </c>
      <c r="B107" s="151" t="s">
        <v>3277</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15">
      <c r="A108" s="164"/>
      <c r="B108" s="165"/>
      <c r="C108" s="166"/>
      <c r="D108" s="166"/>
      <c r="E108" s="166"/>
      <c r="F108" s="435"/>
      <c r="G108" s="634"/>
      <c r="H108" s="688"/>
      <c r="I108" s="168"/>
      <c r="J108" s="169"/>
      <c r="K108" s="170"/>
      <c r="L108" s="595"/>
      <c r="M108" s="596"/>
      <c r="N108" s="183" t="s">
        <v>3395</v>
      </c>
      <c r="O108" s="174"/>
      <c r="P108" s="175"/>
      <c r="Q108" s="176"/>
      <c r="R108" s="176"/>
      <c r="S108" s="176"/>
      <c r="T108" s="176"/>
      <c r="U108" s="177"/>
      <c r="V108" s="175"/>
      <c r="W108" s="178"/>
      <c r="X108" s="177"/>
    </row>
    <row r="109" spans="1:24" ht="16.5" customHeight="1" x14ac:dyDescent="0.15">
      <c r="A109" s="150">
        <v>6</v>
      </c>
      <c r="B109" s="151" t="s">
        <v>3278</v>
      </c>
      <c r="C109" s="152" t="s">
        <v>940</v>
      </c>
      <c r="D109" s="152" t="s">
        <v>64</v>
      </c>
      <c r="E109" s="152">
        <v>19</v>
      </c>
      <c r="F109" s="436" t="s">
        <v>3301</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15">
      <c r="A110" s="194"/>
      <c r="B110" s="214"/>
      <c r="C110" s="215"/>
      <c r="D110" s="215"/>
      <c r="E110" s="215"/>
      <c r="F110" s="433" t="s">
        <v>3302</v>
      </c>
      <c r="G110" s="636"/>
      <c r="H110" s="689"/>
      <c r="I110" s="223"/>
      <c r="J110" s="229"/>
      <c r="K110" s="339"/>
      <c r="L110" s="599"/>
      <c r="M110" s="600"/>
      <c r="N110" s="185" t="s">
        <v>3386</v>
      </c>
      <c r="O110" s="193"/>
      <c r="P110" s="198"/>
      <c r="Q110" s="196"/>
      <c r="R110" s="196"/>
      <c r="S110" s="196"/>
      <c r="T110" s="196"/>
      <c r="U110" s="197"/>
      <c r="V110" s="198"/>
      <c r="W110" s="199"/>
      <c r="X110" s="197"/>
    </row>
    <row r="111" spans="1:24" ht="16.5" customHeight="1" x14ac:dyDescent="0.15">
      <c r="A111" s="164"/>
      <c r="B111" s="165"/>
      <c r="C111" s="166"/>
      <c r="D111" s="166"/>
      <c r="E111" s="166"/>
      <c r="F111" s="434" t="s">
        <v>3303</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15">
      <c r="A112" s="150">
        <v>7</v>
      </c>
      <c r="B112" s="151" t="s">
        <v>3280</v>
      </c>
      <c r="C112" s="152" t="s">
        <v>931</v>
      </c>
      <c r="D112" s="152" t="s">
        <v>89</v>
      </c>
      <c r="E112" s="152">
        <v>35</v>
      </c>
      <c r="F112" s="456" t="s">
        <v>3250</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15">
      <c r="A113" s="194"/>
      <c r="B113" s="214"/>
      <c r="C113" s="215"/>
      <c r="D113" s="215"/>
      <c r="E113" s="215"/>
      <c r="F113" s="441"/>
      <c r="G113" s="636"/>
      <c r="H113" s="689"/>
      <c r="I113" s="168"/>
      <c r="J113" s="169"/>
      <c r="K113" s="182"/>
      <c r="L113" s="599"/>
      <c r="M113" s="600"/>
      <c r="N113" s="173" t="s">
        <v>3386</v>
      </c>
      <c r="O113" s="193"/>
      <c r="P113" s="198"/>
      <c r="Q113" s="196"/>
      <c r="R113" s="196"/>
      <c r="S113" s="196"/>
      <c r="T113" s="196"/>
      <c r="U113" s="197"/>
      <c r="V113" s="198"/>
      <c r="W113" s="199"/>
      <c r="X113" s="197"/>
    </row>
    <row r="114" spans="1:24" ht="16.5" customHeight="1" x14ac:dyDescent="0.15">
      <c r="A114" s="150">
        <v>8</v>
      </c>
      <c r="B114" s="151">
        <v>7</v>
      </c>
      <c r="C114" s="152" t="s">
        <v>926</v>
      </c>
      <c r="D114" s="152" t="s">
        <v>73</v>
      </c>
      <c r="E114" s="152">
        <v>21</v>
      </c>
      <c r="F114" s="436" t="s">
        <v>3252</v>
      </c>
      <c r="G114" s="635"/>
      <c r="H114" s="687">
        <v>44936</v>
      </c>
      <c r="I114" s="179"/>
      <c r="J114" s="180"/>
      <c r="K114" s="181"/>
      <c r="L114" s="593">
        <v>10000</v>
      </c>
      <c r="M114" s="594">
        <v>10000</v>
      </c>
      <c r="N114" s="158">
        <v>-10000</v>
      </c>
      <c r="O114" s="159"/>
      <c r="P114" s="160"/>
      <c r="Q114" s="161"/>
      <c r="R114" s="161"/>
      <c r="S114" s="161"/>
      <c r="T114" s="1201">
        <v>36000</v>
      </c>
      <c r="U114" s="162"/>
      <c r="V114" s="160">
        <v>46000</v>
      </c>
      <c r="W114" s="163"/>
      <c r="X114" s="162"/>
    </row>
    <row r="115" spans="1:24" ht="16.5" customHeight="1" x14ac:dyDescent="0.15">
      <c r="A115" s="164"/>
      <c r="B115" s="165"/>
      <c r="C115" s="166"/>
      <c r="D115" s="166"/>
      <c r="E115" s="166"/>
      <c r="F115" s="435"/>
      <c r="G115" s="634"/>
      <c r="H115" s="688"/>
      <c r="I115" s="168"/>
      <c r="J115" s="169"/>
      <c r="K115" s="170"/>
      <c r="L115" s="595"/>
      <c r="M115" s="596"/>
      <c r="N115" s="183" t="s">
        <v>3499</v>
      </c>
      <c r="O115" s="174"/>
      <c r="P115" s="175"/>
      <c r="Q115" s="176"/>
      <c r="R115" s="176"/>
      <c r="S115" s="176"/>
      <c r="T115" s="176"/>
      <c r="U115" s="177"/>
      <c r="V115" s="175"/>
      <c r="W115" s="178"/>
      <c r="X115" s="177"/>
    </row>
    <row r="116" spans="1:24" ht="16.5" customHeight="1" x14ac:dyDescent="0.15">
      <c r="A116" s="150">
        <v>9</v>
      </c>
      <c r="B116" s="151" t="s">
        <v>3233</v>
      </c>
      <c r="C116" s="1035" t="s">
        <v>3291</v>
      </c>
      <c r="D116" s="152" t="s">
        <v>73</v>
      </c>
      <c r="E116" s="152">
        <v>20</v>
      </c>
      <c r="F116" s="436" t="s">
        <v>3281</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15">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15">
      <c r="A118" s="150">
        <v>9</v>
      </c>
      <c r="B118" s="151" t="s">
        <v>3282</v>
      </c>
      <c r="C118" s="152" t="s">
        <v>989</v>
      </c>
      <c r="D118" s="152" t="s">
        <v>32</v>
      </c>
      <c r="E118" s="152">
        <v>36</v>
      </c>
      <c r="F118" s="456" t="s">
        <v>3136</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15">
      <c r="A119" s="194"/>
      <c r="B119" s="214"/>
      <c r="C119" s="215"/>
      <c r="D119" s="215"/>
      <c r="E119" s="215"/>
      <c r="F119" s="441"/>
      <c r="G119" s="636"/>
      <c r="H119" s="689"/>
      <c r="I119" s="168"/>
      <c r="J119" s="225"/>
      <c r="K119" s="170"/>
      <c r="L119" s="599"/>
      <c r="M119" s="600"/>
      <c r="N119" s="173" t="s">
        <v>3395</v>
      </c>
      <c r="O119" s="193"/>
      <c r="P119" s="198"/>
      <c r="Q119" s="196"/>
      <c r="R119" s="196"/>
      <c r="S119" s="196"/>
      <c r="T119" s="196"/>
      <c r="U119" s="197"/>
      <c r="V119" s="198"/>
      <c r="W119" s="199"/>
      <c r="X119" s="197"/>
    </row>
    <row r="120" spans="1:24" ht="16.5" customHeight="1" x14ac:dyDescent="0.15">
      <c r="A120" s="150">
        <v>9</v>
      </c>
      <c r="B120" s="151" t="s">
        <v>3213</v>
      </c>
      <c r="C120" s="152" t="s">
        <v>989</v>
      </c>
      <c r="D120" s="152" t="s">
        <v>73</v>
      </c>
      <c r="E120" s="152">
        <v>25</v>
      </c>
      <c r="F120" s="436" t="s">
        <v>3159</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15">
      <c r="A121" s="164"/>
      <c r="B121" s="165"/>
      <c r="C121" s="166"/>
      <c r="D121" s="166"/>
      <c r="E121" s="166"/>
      <c r="F121" s="434" t="s">
        <v>3304</v>
      </c>
      <c r="G121" s="634"/>
      <c r="H121" s="688"/>
      <c r="I121" s="168"/>
      <c r="J121" s="169"/>
      <c r="K121" s="226"/>
      <c r="L121" s="595"/>
      <c r="M121" s="596"/>
      <c r="N121" s="183" t="s">
        <v>3499</v>
      </c>
      <c r="O121" s="174"/>
      <c r="P121" s="175"/>
      <c r="Q121" s="176"/>
      <c r="R121" s="176"/>
      <c r="S121" s="176"/>
      <c r="T121" s="176"/>
      <c r="U121" s="177"/>
      <c r="V121" s="175"/>
      <c r="W121" s="178"/>
      <c r="X121" s="177"/>
    </row>
    <row r="122" spans="1:24" ht="16.5" customHeight="1" x14ac:dyDescent="0.15">
      <c r="A122" s="150">
        <v>10</v>
      </c>
      <c r="B122" s="151" t="s">
        <v>3284</v>
      </c>
      <c r="C122" s="152" t="s">
        <v>997</v>
      </c>
      <c r="D122" s="152" t="s">
        <v>73</v>
      </c>
      <c r="E122" s="152">
        <v>22</v>
      </c>
      <c r="F122" s="436" t="s">
        <v>3288</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15">
      <c r="A123" s="164"/>
      <c r="B123" s="165"/>
      <c r="C123" s="166"/>
      <c r="D123" s="166"/>
      <c r="E123" s="166"/>
      <c r="F123" s="1034" t="s">
        <v>3289</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15">
      <c r="A124" s="150">
        <v>10</v>
      </c>
      <c r="B124" s="151">
        <v>10</v>
      </c>
      <c r="C124" s="152" t="s">
        <v>931</v>
      </c>
      <c r="D124" s="152" t="s">
        <v>32</v>
      </c>
      <c r="E124" s="152">
        <v>37</v>
      </c>
      <c r="F124" s="456" t="s">
        <v>3138</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15">
      <c r="A125" s="164"/>
      <c r="B125" s="165"/>
      <c r="C125" s="166"/>
      <c r="D125" s="166" t="s">
        <v>1008</v>
      </c>
      <c r="E125" s="166"/>
      <c r="F125" s="458"/>
      <c r="G125" s="634"/>
      <c r="H125" s="688"/>
      <c r="I125" s="168"/>
      <c r="J125" s="169"/>
      <c r="K125" s="170"/>
      <c r="L125" s="595"/>
      <c r="M125" s="596"/>
      <c r="N125" s="183" t="s">
        <v>3395</v>
      </c>
      <c r="O125" s="174"/>
      <c r="P125" s="175"/>
      <c r="Q125" s="176"/>
      <c r="R125" s="176"/>
      <c r="S125" s="176"/>
      <c r="T125" s="176"/>
      <c r="U125" s="177"/>
      <c r="V125" s="175"/>
      <c r="W125" s="178"/>
      <c r="X125" s="177"/>
    </row>
    <row r="126" spans="1:24" ht="16.5" customHeight="1" x14ac:dyDescent="0.15">
      <c r="A126" s="150">
        <v>10</v>
      </c>
      <c r="B126" s="151" t="s">
        <v>3283</v>
      </c>
      <c r="C126" s="152" t="s">
        <v>3271</v>
      </c>
      <c r="D126" s="152" t="s">
        <v>32</v>
      </c>
      <c r="E126" s="152">
        <v>72</v>
      </c>
      <c r="F126" s="456" t="s">
        <v>3305</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15">
      <c r="A127" s="1033"/>
      <c r="B127" s="165"/>
      <c r="C127" s="166"/>
      <c r="D127" s="166"/>
      <c r="E127" s="166"/>
      <c r="F127" s="463">
        <v>30000</v>
      </c>
      <c r="G127" s="634"/>
      <c r="H127" s="688"/>
      <c r="I127" s="465"/>
      <c r="J127" s="466"/>
      <c r="K127" s="467"/>
      <c r="L127" s="595"/>
      <c r="M127" s="596"/>
      <c r="N127" s="596" t="s">
        <v>3395</v>
      </c>
      <c r="O127" s="174"/>
      <c r="P127" s="175"/>
      <c r="Q127" s="176"/>
      <c r="R127" s="176"/>
      <c r="S127" s="176"/>
      <c r="T127" s="176"/>
      <c r="U127" s="177"/>
      <c r="V127" s="175"/>
      <c r="W127" s="178"/>
      <c r="X127" s="177"/>
    </row>
    <row r="128" spans="1:24" ht="16.5" customHeight="1" x14ac:dyDescent="0.15">
      <c r="A128" s="194">
        <v>10</v>
      </c>
      <c r="B128" s="214" t="s">
        <v>3285</v>
      </c>
      <c r="C128" s="215" t="s">
        <v>931</v>
      </c>
      <c r="D128" s="215" t="s">
        <v>73</v>
      </c>
      <c r="E128" s="215">
        <v>20</v>
      </c>
      <c r="F128" s="433" t="s">
        <v>3286</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15">
      <c r="A129" s="194"/>
      <c r="B129" s="214"/>
      <c r="C129" s="215"/>
      <c r="D129" s="215"/>
      <c r="E129" s="215"/>
      <c r="F129" s="433" t="s">
        <v>3287</v>
      </c>
      <c r="G129" s="636"/>
      <c r="H129" s="689"/>
      <c r="I129" s="168"/>
      <c r="J129" s="169"/>
      <c r="K129" s="224"/>
      <c r="L129" s="599"/>
      <c r="M129" s="600"/>
      <c r="N129" s="183" t="s">
        <v>3499</v>
      </c>
      <c r="O129" s="193"/>
      <c r="P129" s="198"/>
      <c r="Q129" s="196"/>
      <c r="R129" s="196"/>
      <c r="S129" s="196"/>
      <c r="T129" s="196"/>
      <c r="U129" s="197"/>
      <c r="V129" s="198"/>
      <c r="W129" s="199"/>
      <c r="X129" s="197"/>
    </row>
    <row r="130" spans="1:24" ht="16.5" customHeight="1" x14ac:dyDescent="0.15">
      <c r="A130" s="227">
        <v>10</v>
      </c>
      <c r="B130" s="228"/>
      <c r="C130" s="152"/>
      <c r="D130" s="152"/>
      <c r="E130" s="152"/>
      <c r="F130" s="575" t="s">
        <v>3162</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15">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15">
      <c r="A132" s="150">
        <v>10</v>
      </c>
      <c r="B132" s="151" t="s">
        <v>3267</v>
      </c>
      <c r="C132" s="152" t="s">
        <v>1604</v>
      </c>
      <c r="D132" s="152" t="s">
        <v>89</v>
      </c>
      <c r="E132" s="152">
        <v>39</v>
      </c>
      <c r="F132" s="456" t="s">
        <v>3140</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15">
      <c r="A133" s="164"/>
      <c r="B133" s="165"/>
      <c r="C133" s="166"/>
      <c r="D133" s="166"/>
      <c r="E133" s="166"/>
      <c r="F133" s="435"/>
      <c r="G133" s="634"/>
      <c r="H133" s="688"/>
      <c r="I133" s="168"/>
      <c r="J133" s="169"/>
      <c r="K133" s="170"/>
      <c r="L133" s="595"/>
      <c r="M133" s="596"/>
      <c r="N133" s="183" t="s">
        <v>3395</v>
      </c>
      <c r="O133" s="174"/>
      <c r="P133" s="175"/>
      <c r="Q133" s="176"/>
      <c r="R133" s="176"/>
      <c r="S133" s="176"/>
      <c r="T133" s="176"/>
      <c r="U133" s="177"/>
      <c r="V133" s="175"/>
      <c r="W133" s="178"/>
      <c r="X133" s="177"/>
    </row>
    <row r="134" spans="1:24" ht="16.5" customHeight="1" x14ac:dyDescent="0.15">
      <c r="A134" s="150">
        <v>11</v>
      </c>
      <c r="B134" s="151" t="s">
        <v>3290</v>
      </c>
      <c r="C134" s="152" t="s">
        <v>1600</v>
      </c>
      <c r="D134" s="152" t="s">
        <v>32</v>
      </c>
      <c r="E134" s="152">
        <v>38</v>
      </c>
      <c r="F134" s="456" t="s">
        <v>3139</v>
      </c>
      <c r="G134" s="635"/>
      <c r="H134" s="687"/>
      <c r="I134" s="179"/>
      <c r="J134" s="229"/>
      <c r="K134" s="224"/>
      <c r="L134" s="593">
        <v>50000</v>
      </c>
      <c r="M134" s="594"/>
      <c r="N134" s="158"/>
      <c r="O134" s="159"/>
      <c r="P134" s="160"/>
      <c r="Q134" s="161"/>
      <c r="R134" s="161"/>
      <c r="S134" s="161"/>
      <c r="T134" s="161"/>
      <c r="U134" s="162"/>
      <c r="V134" s="160"/>
      <c r="W134" s="163"/>
      <c r="X134" s="162"/>
    </row>
    <row r="135" spans="1:24" ht="16.5" customHeight="1" x14ac:dyDescent="0.15">
      <c r="A135" s="164"/>
      <c r="B135" s="165"/>
      <c r="C135" s="166"/>
      <c r="D135" s="166"/>
      <c r="E135" s="166"/>
      <c r="F135" s="458"/>
      <c r="G135" s="634"/>
      <c r="H135" s="688"/>
      <c r="I135" s="168"/>
      <c r="J135" s="169"/>
      <c r="K135" s="170"/>
      <c r="L135" s="595"/>
      <c r="M135" s="596"/>
      <c r="N135" s="183"/>
      <c r="O135" s="174"/>
      <c r="P135" s="175"/>
      <c r="Q135" s="176"/>
      <c r="R135" s="176"/>
      <c r="S135" s="176"/>
      <c r="T135" s="176"/>
      <c r="U135" s="177"/>
      <c r="V135" s="175"/>
      <c r="W135" s="178"/>
      <c r="X135" s="177"/>
    </row>
    <row r="136" spans="1:24" ht="16.5" customHeight="1" x14ac:dyDescent="0.15">
      <c r="A136" s="150">
        <v>11</v>
      </c>
      <c r="B136" s="151">
        <v>13</v>
      </c>
      <c r="C136" s="152" t="s">
        <v>940</v>
      </c>
      <c r="D136" s="152" t="s">
        <v>4</v>
      </c>
      <c r="E136" s="152"/>
      <c r="F136" s="575" t="s">
        <v>3163</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15">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15">
      <c r="A138" s="150">
        <v>11</v>
      </c>
      <c r="B138" s="151" t="s">
        <v>3292</v>
      </c>
      <c r="C138" s="152" t="s">
        <v>940</v>
      </c>
      <c r="D138" s="152" t="s">
        <v>73</v>
      </c>
      <c r="E138" s="152">
        <v>24</v>
      </c>
      <c r="F138" s="436" t="s">
        <v>3293</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15">
      <c r="A139" s="164"/>
      <c r="B139" s="165"/>
      <c r="C139" s="166"/>
      <c r="D139" s="166"/>
      <c r="E139" s="166"/>
      <c r="F139" s="434" t="s">
        <v>3294</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15">
      <c r="A140" s="150">
        <v>11</v>
      </c>
      <c r="B140" s="151" t="s">
        <v>3295</v>
      </c>
      <c r="C140" s="152" t="s">
        <v>989</v>
      </c>
      <c r="D140" s="152" t="s">
        <v>92</v>
      </c>
      <c r="E140" s="152">
        <v>23</v>
      </c>
      <c r="F140" s="436" t="s">
        <v>3141</v>
      </c>
      <c r="G140" s="635"/>
      <c r="H140" s="687">
        <v>44958</v>
      </c>
      <c r="I140" s="179"/>
      <c r="J140" s="180"/>
      <c r="K140" s="181"/>
      <c r="L140" s="593">
        <v>30000</v>
      </c>
      <c r="M140" s="594">
        <v>30000</v>
      </c>
      <c r="N140" s="158"/>
      <c r="O140" s="159"/>
      <c r="P140" s="160"/>
      <c r="Q140" s="161"/>
      <c r="R140" s="161"/>
      <c r="S140" s="161"/>
      <c r="T140" s="161">
        <v>76800</v>
      </c>
      <c r="U140" s="162"/>
      <c r="V140" s="160">
        <v>106800</v>
      </c>
      <c r="W140" s="163"/>
      <c r="X140" s="162"/>
    </row>
    <row r="141" spans="1:24" ht="16.5" customHeight="1" x14ac:dyDescent="0.15">
      <c r="A141" s="164"/>
      <c r="B141" s="165"/>
      <c r="C141" s="166"/>
      <c r="D141" s="166"/>
      <c r="E141" s="166"/>
      <c r="F141" s="435"/>
      <c r="G141" s="634"/>
      <c r="H141" s="688"/>
      <c r="I141" s="168"/>
      <c r="J141" s="169"/>
      <c r="K141" s="170"/>
      <c r="L141" s="595"/>
      <c r="M141" s="596"/>
      <c r="N141" s="183"/>
      <c r="O141" s="174"/>
      <c r="P141" s="175"/>
      <c r="Q141" s="176"/>
      <c r="R141" s="176"/>
      <c r="S141" s="176"/>
      <c r="T141" s="176"/>
      <c r="U141" s="177"/>
      <c r="V141" s="175"/>
      <c r="W141" s="178"/>
      <c r="X141" s="177"/>
    </row>
    <row r="142" spans="1:24" ht="16.5" customHeight="1" x14ac:dyDescent="0.15">
      <c r="A142" s="150">
        <v>11</v>
      </c>
      <c r="B142" s="151" t="s">
        <v>3295</v>
      </c>
      <c r="C142" s="152" t="s">
        <v>3271</v>
      </c>
      <c r="D142" s="152" t="s">
        <v>32</v>
      </c>
      <c r="E142" s="152">
        <v>71</v>
      </c>
      <c r="F142" s="456" t="s">
        <v>3306</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15">
      <c r="A143" s="164"/>
      <c r="B143" s="165"/>
      <c r="C143" s="166"/>
      <c r="D143" s="166"/>
      <c r="E143" s="166"/>
      <c r="F143" s="463">
        <v>10000</v>
      </c>
      <c r="G143" s="634"/>
      <c r="H143" s="688"/>
      <c r="I143" s="465"/>
      <c r="J143" s="466"/>
      <c r="K143" s="467"/>
      <c r="L143" s="595"/>
      <c r="M143" s="596"/>
      <c r="N143" s="183" t="s">
        <v>3499</v>
      </c>
      <c r="O143" s="174"/>
      <c r="P143" s="230"/>
      <c r="Q143" s="172"/>
      <c r="R143" s="176"/>
      <c r="S143" s="176"/>
      <c r="T143" s="176"/>
      <c r="U143" s="177"/>
      <c r="V143" s="175"/>
      <c r="W143" s="178"/>
      <c r="X143" s="177"/>
    </row>
    <row r="144" spans="1:24" ht="16.5" customHeight="1" x14ac:dyDescent="0.15">
      <c r="A144" s="150"/>
      <c r="B144" s="1076" t="s">
        <v>3307</v>
      </c>
      <c r="C144" s="152"/>
      <c r="D144" s="152" t="s">
        <v>28</v>
      </c>
      <c r="E144" s="152">
        <v>52</v>
      </c>
      <c r="F144" s="574" t="s">
        <v>3143</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15">
      <c r="A145" s="164"/>
      <c r="B145" s="165"/>
      <c r="C145" s="166"/>
      <c r="D145" s="166"/>
      <c r="E145" s="166"/>
      <c r="F145" s="435"/>
      <c r="G145" s="634"/>
      <c r="H145" s="688"/>
      <c r="I145" s="168"/>
      <c r="J145" s="169"/>
      <c r="K145" s="170"/>
      <c r="L145" s="595"/>
      <c r="M145" s="596"/>
      <c r="N145" s="183" t="s">
        <v>3499</v>
      </c>
      <c r="O145" s="174"/>
      <c r="P145" s="175"/>
      <c r="Q145" s="176"/>
      <c r="R145" s="176"/>
      <c r="S145" s="176"/>
      <c r="T145" s="176"/>
      <c r="U145" s="177"/>
      <c r="V145" s="175"/>
      <c r="W145" s="178"/>
      <c r="X145" s="177"/>
    </row>
    <row r="146" spans="1:24" ht="16.5" customHeight="1" x14ac:dyDescent="0.15">
      <c r="A146" s="194">
        <v>12</v>
      </c>
      <c r="B146" s="214" t="s">
        <v>1305</v>
      </c>
      <c r="C146" s="152" t="s">
        <v>989</v>
      </c>
      <c r="D146" s="152" t="s">
        <v>32</v>
      </c>
      <c r="E146" s="215">
        <v>40</v>
      </c>
      <c r="F146" s="457" t="s">
        <v>3144</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15">
      <c r="A147" s="194"/>
      <c r="B147" s="214"/>
      <c r="C147" s="215"/>
      <c r="D147" s="215"/>
      <c r="E147" s="215"/>
      <c r="F147" s="441"/>
      <c r="G147" s="636"/>
      <c r="H147" s="689"/>
      <c r="I147" s="223"/>
      <c r="J147" s="229"/>
      <c r="K147" s="224"/>
      <c r="L147" s="599"/>
      <c r="M147" s="600"/>
      <c r="N147" s="185" t="s">
        <v>3499</v>
      </c>
      <c r="O147" s="193"/>
      <c r="P147" s="198"/>
      <c r="Q147" s="196"/>
      <c r="R147" s="196"/>
      <c r="S147" s="196"/>
      <c r="T147" s="196"/>
      <c r="U147" s="197"/>
      <c r="V147" s="198"/>
      <c r="W147" s="199"/>
      <c r="X147" s="197"/>
    </row>
    <row r="148" spans="1:24" ht="16.5" customHeight="1" x14ac:dyDescent="0.15">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15">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15">
      <c r="A150" s="194"/>
      <c r="B150" s="214"/>
      <c r="C150" s="215"/>
      <c r="D150" s="215" t="s">
        <v>1616</v>
      </c>
      <c r="E150" s="215">
        <v>73</v>
      </c>
      <c r="F150" s="457" t="s">
        <v>3166</v>
      </c>
      <c r="G150" s="636"/>
      <c r="H150" s="689"/>
      <c r="I150" s="223"/>
      <c r="J150" s="229"/>
      <c r="K150" s="213"/>
      <c r="L150" s="599">
        <v>10000</v>
      </c>
      <c r="M150" s="600"/>
      <c r="N150" s="185"/>
      <c r="O150" s="193"/>
      <c r="P150" s="198"/>
      <c r="Q150" s="196"/>
      <c r="R150" s="196"/>
      <c r="S150" s="196"/>
      <c r="T150" s="196"/>
      <c r="U150" s="197"/>
      <c r="V150" s="198"/>
      <c r="W150" s="199"/>
      <c r="X150" s="197"/>
    </row>
    <row r="151" spans="1:24" ht="16.5" customHeight="1" x14ac:dyDescent="0.15">
      <c r="A151" s="164"/>
      <c r="B151" s="165"/>
      <c r="C151" s="166"/>
      <c r="D151" s="166"/>
      <c r="E151" s="166"/>
      <c r="F151" s="463">
        <v>10000</v>
      </c>
      <c r="G151" s="634"/>
      <c r="H151" s="688"/>
      <c r="I151" s="168"/>
      <c r="J151" s="169"/>
      <c r="K151" s="226"/>
      <c r="L151" s="595"/>
      <c r="M151" s="596"/>
      <c r="N151" s="183"/>
      <c r="O151" s="174"/>
      <c r="P151" s="175"/>
      <c r="Q151" s="176"/>
      <c r="R151" s="176"/>
      <c r="S151" s="176"/>
      <c r="T151" s="176"/>
      <c r="U151" s="177"/>
      <c r="V151" s="175"/>
      <c r="W151" s="178"/>
      <c r="X151" s="177"/>
    </row>
    <row r="152" spans="1:24" ht="16.5" customHeight="1" x14ac:dyDescent="0.15">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
      <c r="A154" s="1225" t="s">
        <v>3147</v>
      </c>
      <c r="B154" s="1226"/>
      <c r="C154" s="1227" t="s">
        <v>899</v>
      </c>
      <c r="D154" s="1230" t="s">
        <v>900</v>
      </c>
      <c r="E154" s="839"/>
      <c r="F154" s="1233" t="s">
        <v>901</v>
      </c>
      <c r="G154" s="1236" t="s">
        <v>1924</v>
      </c>
      <c r="H154" s="1239" t="s">
        <v>903</v>
      </c>
      <c r="I154" s="582"/>
      <c r="J154" s="583"/>
      <c r="K154" s="1242" t="s">
        <v>904</v>
      </c>
      <c r="L154" s="1249" t="s">
        <v>3113</v>
      </c>
      <c r="M154" s="590" t="s">
        <v>906</v>
      </c>
      <c r="N154" s="136">
        <f>M156+N156</f>
        <v>0</v>
      </c>
      <c r="O154" s="1247" t="s">
        <v>907</v>
      </c>
      <c r="P154" s="1207" t="s">
        <v>908</v>
      </c>
      <c r="Q154" s="1209" t="s">
        <v>909</v>
      </c>
      <c r="R154" s="1211" t="s">
        <v>910</v>
      </c>
      <c r="S154" s="138" t="s">
        <v>910</v>
      </c>
      <c r="T154" s="1211" t="s">
        <v>911</v>
      </c>
      <c r="U154" s="1213" t="s">
        <v>912</v>
      </c>
      <c r="V154" s="1215" t="s">
        <v>913</v>
      </c>
      <c r="W154" s="1217" t="s">
        <v>914</v>
      </c>
      <c r="X154" s="1219" t="s">
        <v>915</v>
      </c>
    </row>
    <row r="155" spans="1:24" ht="16.5" customHeight="1" x14ac:dyDescent="0.15">
      <c r="A155" s="1221" t="s">
        <v>916</v>
      </c>
      <c r="B155" s="1223" t="s">
        <v>917</v>
      </c>
      <c r="C155" s="1228"/>
      <c r="D155" s="1231"/>
      <c r="E155" s="840" t="s">
        <v>2578</v>
      </c>
      <c r="F155" s="1234"/>
      <c r="G155" s="1237"/>
      <c r="H155" s="1240"/>
      <c r="I155" s="584" t="s">
        <v>918</v>
      </c>
      <c r="J155" s="585" t="s">
        <v>919</v>
      </c>
      <c r="K155" s="1243"/>
      <c r="L155" s="1250"/>
      <c r="M155" s="591" t="s">
        <v>920</v>
      </c>
      <c r="N155" s="143" t="s">
        <v>921</v>
      </c>
      <c r="O155" s="1248"/>
      <c r="P155" s="1208"/>
      <c r="Q155" s="1210"/>
      <c r="R155" s="1212"/>
      <c r="S155" s="142" t="s">
        <v>922</v>
      </c>
      <c r="T155" s="1212"/>
      <c r="U155" s="1214"/>
      <c r="V155" s="1216"/>
      <c r="W155" s="1218"/>
      <c r="X155" s="1220"/>
    </row>
    <row r="156" spans="1:24" ht="16.5" customHeight="1" thickBot="1" x14ac:dyDescent="0.2">
      <c r="A156" s="1222"/>
      <c r="B156" s="1224"/>
      <c r="C156" s="1229"/>
      <c r="D156" s="1232"/>
      <c r="E156" s="841"/>
      <c r="F156" s="1235"/>
      <c r="G156" s="1238"/>
      <c r="H156" s="1241"/>
      <c r="I156" s="586" t="s">
        <v>923</v>
      </c>
      <c r="J156" s="587" t="s">
        <v>924</v>
      </c>
      <c r="K156" s="1244"/>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111000</v>
      </c>
      <c r="U156" s="630">
        <f t="shared" si="2"/>
        <v>0</v>
      </c>
      <c r="V156" s="592">
        <f t="shared" si="2"/>
        <v>361000</v>
      </c>
      <c r="W156" s="592">
        <f t="shared" si="2"/>
        <v>0</v>
      </c>
      <c r="X156" s="630">
        <f t="shared" si="2"/>
        <v>0</v>
      </c>
    </row>
    <row r="157" spans="1:24" ht="16.5" customHeight="1" x14ac:dyDescent="0.15">
      <c r="A157" s="150"/>
      <c r="B157" s="151"/>
      <c r="C157" s="152" t="s">
        <v>926</v>
      </c>
      <c r="D157" s="152" t="s">
        <v>73</v>
      </c>
      <c r="E157" s="215">
        <v>11</v>
      </c>
      <c r="F157" s="433" t="s">
        <v>3124</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15">
      <c r="A158" s="164"/>
      <c r="B158" s="165"/>
      <c r="C158" s="166"/>
      <c r="D158" s="166"/>
      <c r="E158" s="166"/>
      <c r="F158" s="434" t="s">
        <v>3148</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15">
      <c r="A159" s="150">
        <v>4</v>
      </c>
      <c r="B159" s="151" t="s">
        <v>3149</v>
      </c>
      <c r="C159" s="152" t="s">
        <v>931</v>
      </c>
      <c r="D159" s="152" t="s">
        <v>32</v>
      </c>
      <c r="E159" s="152">
        <v>31</v>
      </c>
      <c r="F159" s="456" t="s">
        <v>3125</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15">
      <c r="A160" s="164"/>
      <c r="B160" s="165"/>
      <c r="C160" s="166"/>
      <c r="D160" s="166"/>
      <c r="E160" s="166"/>
      <c r="F160" s="435"/>
      <c r="G160" s="634"/>
      <c r="H160" s="688"/>
      <c r="I160" s="168"/>
      <c r="J160" s="169"/>
      <c r="K160" s="631"/>
      <c r="L160" s="597"/>
      <c r="M160" s="596"/>
      <c r="N160" s="173" t="s">
        <v>3179</v>
      </c>
      <c r="O160" s="174"/>
      <c r="P160" s="175"/>
      <c r="Q160" s="176"/>
      <c r="R160" s="176"/>
      <c r="S160" s="176"/>
      <c r="T160" s="176"/>
      <c r="U160" s="177"/>
      <c r="V160" s="175"/>
      <c r="W160" s="178"/>
      <c r="X160" s="177"/>
    </row>
    <row r="161" spans="1:24" ht="16.5" customHeight="1" x14ac:dyDescent="0.15">
      <c r="A161" s="150"/>
      <c r="B161" s="151"/>
      <c r="C161" s="152" t="s">
        <v>1041</v>
      </c>
      <c r="D161" s="152" t="s">
        <v>935</v>
      </c>
      <c r="E161" s="152">
        <v>12</v>
      </c>
      <c r="F161" s="436" t="s">
        <v>3126</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15">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15">
      <c r="A163" s="150"/>
      <c r="B163" s="151"/>
      <c r="C163" s="152" t="s">
        <v>931</v>
      </c>
      <c r="D163" s="152" t="s">
        <v>73</v>
      </c>
      <c r="E163" s="152">
        <v>13</v>
      </c>
      <c r="F163" s="436" t="s">
        <v>3150</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15">
      <c r="A164" s="164"/>
      <c r="B164" s="165"/>
      <c r="C164" s="166"/>
      <c r="D164" s="166"/>
      <c r="E164" s="166"/>
      <c r="F164" s="434" t="s">
        <v>3151</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15">
      <c r="A165" s="150"/>
      <c r="B165" s="151"/>
      <c r="C165" s="152" t="s">
        <v>926</v>
      </c>
      <c r="D165" s="152" t="s">
        <v>73</v>
      </c>
      <c r="E165" s="152">
        <v>14</v>
      </c>
      <c r="F165" s="436" t="s">
        <v>3152</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15">
      <c r="A166" s="164"/>
      <c r="B166" s="165"/>
      <c r="C166" s="166"/>
      <c r="D166" s="166"/>
      <c r="E166" s="166"/>
      <c r="F166" s="434" t="s">
        <v>3153</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15">
      <c r="A167" s="188"/>
      <c r="B167" s="189"/>
      <c r="C167" s="215" t="s">
        <v>931</v>
      </c>
      <c r="D167" s="215" t="s">
        <v>4</v>
      </c>
      <c r="E167" s="215"/>
      <c r="F167" s="575" t="s">
        <v>3154</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15">
      <c r="A169" s="188"/>
      <c r="B169" s="189"/>
      <c r="C169" s="215" t="s">
        <v>931</v>
      </c>
      <c r="D169" s="215" t="s">
        <v>4</v>
      </c>
      <c r="E169" s="215"/>
      <c r="F169" s="576" t="s">
        <v>3155</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15">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15">
      <c r="A171" s="194">
        <v>8</v>
      </c>
      <c r="B171" s="214" t="s">
        <v>3232</v>
      </c>
      <c r="C171" s="215" t="s">
        <v>931</v>
      </c>
      <c r="D171" s="215" t="s">
        <v>956</v>
      </c>
      <c r="E171" s="215">
        <v>32</v>
      </c>
      <c r="F171" s="457" t="s">
        <v>3128</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15">
      <c r="A172" s="164"/>
      <c r="B172" s="165"/>
      <c r="C172" s="166"/>
      <c r="D172" s="166"/>
      <c r="E172" s="166"/>
      <c r="F172" s="458"/>
      <c r="G172" s="634"/>
      <c r="H172" s="688"/>
      <c r="I172" s="168"/>
      <c r="J172" s="169"/>
      <c r="K172" s="170"/>
      <c r="L172" s="595"/>
      <c r="M172" s="596"/>
      <c r="N172" s="173" t="s">
        <v>3331</v>
      </c>
      <c r="O172" s="193"/>
      <c r="P172" s="175"/>
      <c r="Q172" s="176"/>
      <c r="R172" s="176"/>
      <c r="S172" s="176"/>
      <c r="T172" s="176"/>
      <c r="U172" s="177"/>
      <c r="V172" s="175"/>
      <c r="W172" s="178"/>
      <c r="X172" s="177"/>
    </row>
    <row r="173" spans="1:24" ht="16.5" customHeight="1" x14ac:dyDescent="0.15">
      <c r="A173" s="194">
        <v>7</v>
      </c>
      <c r="B173" s="214" t="s">
        <v>3233</v>
      </c>
      <c r="C173" s="215" t="s">
        <v>931</v>
      </c>
      <c r="D173" s="215" t="s">
        <v>956</v>
      </c>
      <c r="E173" s="215">
        <v>33</v>
      </c>
      <c r="F173" s="457" t="s">
        <v>3129</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15">
      <c r="A174" s="164"/>
      <c r="B174" s="165"/>
      <c r="C174" s="166"/>
      <c r="D174" s="166"/>
      <c r="E174" s="166"/>
      <c r="F174" s="435"/>
      <c r="G174" s="634"/>
      <c r="H174" s="688"/>
      <c r="I174" s="168"/>
      <c r="J174" s="169"/>
      <c r="K174" s="170"/>
      <c r="L174" s="595"/>
      <c r="M174" s="596"/>
      <c r="N174" s="173" t="s">
        <v>3331</v>
      </c>
      <c r="O174" s="220"/>
      <c r="P174" s="171"/>
      <c r="Q174" s="176"/>
      <c r="R174" s="176"/>
      <c r="S174" s="172"/>
      <c r="T174" s="176"/>
      <c r="U174" s="177"/>
      <c r="V174" s="175"/>
      <c r="W174" s="178"/>
      <c r="X174" s="177"/>
    </row>
    <row r="175" spans="1:24" ht="16.5" customHeight="1" x14ac:dyDescent="0.15">
      <c r="A175" s="150"/>
      <c r="B175" s="151"/>
      <c r="C175" s="152" t="s">
        <v>949</v>
      </c>
      <c r="D175" s="152" t="s">
        <v>73</v>
      </c>
      <c r="E175" s="152">
        <v>15</v>
      </c>
      <c r="F175" s="436" t="s">
        <v>3127</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15">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15">
      <c r="A177" s="150"/>
      <c r="B177" s="151"/>
      <c r="C177" s="215" t="s">
        <v>926</v>
      </c>
      <c r="D177" s="152" t="s">
        <v>73</v>
      </c>
      <c r="E177" s="152">
        <v>17</v>
      </c>
      <c r="F177" s="436" t="s">
        <v>3310</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15">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15">
      <c r="A179" s="150"/>
      <c r="B179" s="151"/>
      <c r="C179" s="152" t="s">
        <v>931</v>
      </c>
      <c r="D179" s="152" t="s">
        <v>73</v>
      </c>
      <c r="E179" s="152">
        <v>16</v>
      </c>
      <c r="F179" s="436" t="s">
        <v>3130</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15">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15">
      <c r="A181" s="150"/>
      <c r="B181" s="151"/>
      <c r="C181" s="152" t="s">
        <v>931</v>
      </c>
      <c r="D181" s="152" t="s">
        <v>28</v>
      </c>
      <c r="E181" s="152">
        <v>51</v>
      </c>
      <c r="F181" s="574" t="s">
        <v>3131</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15">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15">
      <c r="A183" s="150"/>
      <c r="B183" s="151"/>
      <c r="C183" s="152" t="s">
        <v>926</v>
      </c>
      <c r="D183" s="152" t="s">
        <v>64</v>
      </c>
      <c r="E183" s="152">
        <v>34</v>
      </c>
      <c r="F183" s="456" t="s">
        <v>3133</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15">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15">
      <c r="A185" s="150"/>
      <c r="B185" s="151"/>
      <c r="C185" s="152" t="s">
        <v>940</v>
      </c>
      <c r="D185" s="152" t="s">
        <v>64</v>
      </c>
      <c r="E185" s="152">
        <v>19</v>
      </c>
      <c r="F185" s="436" t="s">
        <v>3156</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15">
      <c r="A186" s="194"/>
      <c r="B186" s="214"/>
      <c r="C186" s="215"/>
      <c r="D186" s="215"/>
      <c r="E186" s="215"/>
      <c r="F186" s="433" t="s">
        <v>3157</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15">
      <c r="A187" s="164"/>
      <c r="B187" s="165"/>
      <c r="C187" s="166"/>
      <c r="D187" s="166"/>
      <c r="E187" s="166"/>
      <c r="F187" s="434" t="s">
        <v>3158</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15">
      <c r="A188" s="150"/>
      <c r="B188" s="151"/>
      <c r="C188" s="152" t="s">
        <v>989</v>
      </c>
      <c r="D188" s="152" t="s">
        <v>73</v>
      </c>
      <c r="E188" s="152">
        <v>25</v>
      </c>
      <c r="F188" s="436" t="s">
        <v>3159</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15">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15">
      <c r="A190" s="150">
        <v>7</v>
      </c>
      <c r="B190" s="151" t="s">
        <v>3213</v>
      </c>
      <c r="C190" s="152" t="s">
        <v>931</v>
      </c>
      <c r="D190" s="152" t="s">
        <v>89</v>
      </c>
      <c r="E190" s="152">
        <v>35</v>
      </c>
      <c r="F190" s="456" t="s">
        <v>3134</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15">
      <c r="A191" s="194"/>
      <c r="B191" s="214"/>
      <c r="C191" s="215"/>
      <c r="D191" s="215"/>
      <c r="E191" s="215"/>
      <c r="F191" s="441"/>
      <c r="G191" s="636"/>
      <c r="H191" s="689"/>
      <c r="I191" s="168"/>
      <c r="J191" s="169"/>
      <c r="K191" s="182"/>
      <c r="L191" s="599"/>
      <c r="M191" s="600"/>
      <c r="N191" s="173" t="s">
        <v>3331</v>
      </c>
      <c r="O191" s="193"/>
      <c r="P191" s="198"/>
      <c r="Q191" s="196"/>
      <c r="R191" s="196"/>
      <c r="S191" s="196"/>
      <c r="T191" s="196"/>
      <c r="U191" s="197"/>
      <c r="V191" s="198"/>
      <c r="W191" s="199"/>
      <c r="X191" s="197"/>
    </row>
    <row r="192" spans="1:24" ht="16.5" customHeight="1" x14ac:dyDescent="0.15">
      <c r="A192" s="150">
        <v>8</v>
      </c>
      <c r="B192" s="151">
        <v>1</v>
      </c>
      <c r="C192" s="152" t="s">
        <v>926</v>
      </c>
      <c r="D192" s="152" t="s">
        <v>73</v>
      </c>
      <c r="E192" s="152">
        <v>21</v>
      </c>
      <c r="F192" s="436" t="s">
        <v>3135</v>
      </c>
      <c r="G192" s="635"/>
      <c r="H192" s="687">
        <v>44925</v>
      </c>
      <c r="I192" s="179"/>
      <c r="J192" s="180"/>
      <c r="K192" s="181"/>
      <c r="L192" s="593">
        <v>10000</v>
      </c>
      <c r="M192" s="594">
        <v>10000</v>
      </c>
      <c r="N192" s="158">
        <v>-10000</v>
      </c>
      <c r="O192" s="159"/>
      <c r="P192" s="160"/>
      <c r="Q192" s="161"/>
      <c r="R192" s="161"/>
      <c r="S192" s="161"/>
      <c r="T192" s="1135"/>
      <c r="U192" s="162"/>
      <c r="V192" s="160"/>
      <c r="W192" s="163"/>
      <c r="X192" s="162"/>
    </row>
    <row r="193" spans="1:24" ht="16.5" customHeight="1" x14ac:dyDescent="0.15">
      <c r="A193" s="164"/>
      <c r="B193" s="165"/>
      <c r="C193" s="166"/>
      <c r="D193" s="166"/>
      <c r="E193" s="166"/>
      <c r="F193" s="435"/>
      <c r="G193" s="634"/>
      <c r="H193" s="688"/>
      <c r="I193" s="168"/>
      <c r="J193" s="169"/>
      <c r="K193" s="170"/>
      <c r="L193" s="595"/>
      <c r="M193" s="596"/>
      <c r="N193" s="183" t="s">
        <v>3499</v>
      </c>
      <c r="O193" s="174"/>
      <c r="P193" s="175"/>
      <c r="Q193" s="176"/>
      <c r="R193" s="176"/>
      <c r="S193" s="176"/>
      <c r="T193" s="176"/>
      <c r="U193" s="177"/>
      <c r="V193" s="175"/>
      <c r="W193" s="178"/>
      <c r="X193" s="177"/>
    </row>
    <row r="194" spans="1:24" ht="16.5" customHeight="1" x14ac:dyDescent="0.15">
      <c r="A194" s="150">
        <v>8</v>
      </c>
      <c r="B194" s="151"/>
      <c r="C194" s="152" t="s">
        <v>989</v>
      </c>
      <c r="D194" s="152" t="s">
        <v>32</v>
      </c>
      <c r="E194" s="152">
        <v>36</v>
      </c>
      <c r="F194" s="456" t="s">
        <v>3136</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15">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15">
      <c r="A196" s="150">
        <v>9</v>
      </c>
      <c r="B196" s="151"/>
      <c r="C196" s="152" t="s">
        <v>931</v>
      </c>
      <c r="D196" s="152" t="s">
        <v>73</v>
      </c>
      <c r="E196" s="152">
        <v>20</v>
      </c>
      <c r="F196" s="436" t="s">
        <v>3160</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15">
      <c r="A197" s="194"/>
      <c r="B197" s="214"/>
      <c r="C197" s="215"/>
      <c r="D197" s="215"/>
      <c r="E197" s="215"/>
      <c r="F197" s="433" t="s">
        <v>3161</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15">
      <c r="A198" s="150">
        <v>11</v>
      </c>
      <c r="B198" s="151">
        <v>23</v>
      </c>
      <c r="C198" s="152" t="s">
        <v>931</v>
      </c>
      <c r="D198" s="152" t="s">
        <v>32</v>
      </c>
      <c r="E198" s="152">
        <v>37</v>
      </c>
      <c r="F198" s="456" t="s">
        <v>3138</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15">
      <c r="A199" s="164"/>
      <c r="B199" s="165"/>
      <c r="C199" s="166"/>
      <c r="D199" s="166" t="s">
        <v>1008</v>
      </c>
      <c r="E199" s="166"/>
      <c r="F199" s="458"/>
      <c r="G199" s="634"/>
      <c r="H199" s="688"/>
      <c r="I199" s="168"/>
      <c r="J199" s="169"/>
      <c r="K199" s="170"/>
      <c r="L199" s="595"/>
      <c r="M199" s="596"/>
      <c r="N199" s="183" t="s">
        <v>3386</v>
      </c>
      <c r="O199" s="174"/>
      <c r="P199" s="175"/>
      <c r="Q199" s="176"/>
      <c r="R199" s="176"/>
      <c r="S199" s="176"/>
      <c r="T199" s="176"/>
      <c r="U199" s="177"/>
      <c r="V199" s="175"/>
      <c r="W199" s="178"/>
      <c r="X199" s="177"/>
    </row>
    <row r="200" spans="1:24" ht="16.5" customHeight="1" x14ac:dyDescent="0.15">
      <c r="A200" s="227">
        <v>10</v>
      </c>
      <c r="B200" s="228"/>
      <c r="C200" s="152"/>
      <c r="D200" s="152"/>
      <c r="E200" s="152"/>
      <c r="F200" s="575" t="s">
        <v>3162</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15">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15">
      <c r="A202" s="150">
        <v>10</v>
      </c>
      <c r="B202" s="151"/>
      <c r="C202" s="152" t="s">
        <v>997</v>
      </c>
      <c r="D202" s="152" t="s">
        <v>73</v>
      </c>
      <c r="E202" s="152">
        <v>22</v>
      </c>
      <c r="F202" s="436" t="s">
        <v>3137</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15">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15">
      <c r="A204" s="150">
        <v>12</v>
      </c>
      <c r="B204" s="151" t="s">
        <v>3264</v>
      </c>
      <c r="C204" s="152" t="s">
        <v>931</v>
      </c>
      <c r="D204" s="152" t="s">
        <v>89</v>
      </c>
      <c r="E204" s="152">
        <v>39</v>
      </c>
      <c r="F204" s="456" t="s">
        <v>3140</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15">
      <c r="A205" s="164"/>
      <c r="B205" s="165"/>
      <c r="C205" s="166"/>
      <c r="D205" s="166"/>
      <c r="E205" s="166"/>
      <c r="F205" s="435"/>
      <c r="G205" s="634"/>
      <c r="H205" s="688"/>
      <c r="I205" s="168"/>
      <c r="J205" s="169"/>
      <c r="K205" s="170"/>
      <c r="L205" s="595"/>
      <c r="M205" s="596"/>
      <c r="N205" s="183" t="s">
        <v>3331</v>
      </c>
      <c r="O205" s="174"/>
      <c r="P205" s="175"/>
      <c r="Q205" s="176"/>
      <c r="R205" s="176"/>
      <c r="S205" s="176"/>
      <c r="T205" s="176"/>
      <c r="U205" s="177"/>
      <c r="V205" s="175"/>
      <c r="W205" s="178"/>
      <c r="X205" s="177"/>
    </row>
    <row r="206" spans="1:24" ht="16.5" customHeight="1" x14ac:dyDescent="0.15">
      <c r="A206" s="150">
        <v>11</v>
      </c>
      <c r="B206" s="151"/>
      <c r="C206" s="152" t="s">
        <v>989</v>
      </c>
      <c r="D206" s="152" t="s">
        <v>32</v>
      </c>
      <c r="E206" s="152">
        <v>38</v>
      </c>
      <c r="F206" s="456" t="s">
        <v>3139</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15">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15">
      <c r="A208" s="150">
        <v>11</v>
      </c>
      <c r="B208" s="151" t="s">
        <v>3231</v>
      </c>
      <c r="C208" s="152" t="s">
        <v>989</v>
      </c>
      <c r="D208" s="152" t="s">
        <v>92</v>
      </c>
      <c r="E208" s="152">
        <v>23</v>
      </c>
      <c r="F208" s="436" t="s">
        <v>3141</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15">
      <c r="A209" s="164"/>
      <c r="B209" s="165"/>
      <c r="C209" s="166"/>
      <c r="D209" s="166"/>
      <c r="E209" s="166"/>
      <c r="F209" s="435"/>
      <c r="G209" s="634"/>
      <c r="H209" s="688"/>
      <c r="I209" s="168"/>
      <c r="J209" s="169"/>
      <c r="K209" s="170"/>
      <c r="L209" s="595"/>
      <c r="M209" s="596"/>
      <c r="N209" s="183" t="s">
        <v>3331</v>
      </c>
      <c r="O209" s="174"/>
      <c r="P209" s="175"/>
      <c r="Q209" s="176"/>
      <c r="R209" s="176"/>
      <c r="S209" s="176"/>
      <c r="T209" s="176"/>
      <c r="U209" s="177"/>
      <c r="V209" s="175"/>
      <c r="W209" s="178"/>
      <c r="X209" s="177"/>
    </row>
    <row r="210" spans="1:24" ht="16.5" customHeight="1" x14ac:dyDescent="0.15">
      <c r="A210" s="150">
        <v>11</v>
      </c>
      <c r="B210" s="151"/>
      <c r="C210" s="152" t="s">
        <v>931</v>
      </c>
      <c r="D210" s="152" t="s">
        <v>4</v>
      </c>
      <c r="E210" s="152"/>
      <c r="F210" s="575" t="s">
        <v>3163</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15">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15">
      <c r="A212" s="150">
        <v>11</v>
      </c>
      <c r="B212" s="151"/>
      <c r="C212" s="152" t="s">
        <v>940</v>
      </c>
      <c r="D212" s="152" t="s">
        <v>73</v>
      </c>
      <c r="E212" s="152">
        <v>24</v>
      </c>
      <c r="F212" s="436" t="s">
        <v>3164</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15">
      <c r="A213" s="164"/>
      <c r="B213" s="165"/>
      <c r="C213" s="166"/>
      <c r="D213" s="166"/>
      <c r="E213" s="166"/>
      <c r="F213" s="434" t="s">
        <v>3165</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15">
      <c r="A214" s="150">
        <v>11</v>
      </c>
      <c r="B214" s="151"/>
      <c r="C214" s="152"/>
      <c r="D214" s="152" t="s">
        <v>28</v>
      </c>
      <c r="E214" s="152">
        <v>52</v>
      </c>
      <c r="F214" s="574" t="s">
        <v>3143</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15">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15">
      <c r="A216" s="194">
        <v>12</v>
      </c>
      <c r="B216" s="214" t="s">
        <v>2341</v>
      </c>
      <c r="C216" s="152" t="s">
        <v>926</v>
      </c>
      <c r="D216" s="152" t="s">
        <v>32</v>
      </c>
      <c r="E216" s="215">
        <v>40</v>
      </c>
      <c r="F216" s="457" t="s">
        <v>3144</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15">
      <c r="A217" s="194"/>
      <c r="B217" s="214"/>
      <c r="C217" s="215"/>
      <c r="D217" s="215"/>
      <c r="E217" s="215"/>
      <c r="F217" s="441"/>
      <c r="G217" s="636"/>
      <c r="H217" s="689"/>
      <c r="I217" s="168"/>
      <c r="J217" s="169"/>
      <c r="K217" s="170"/>
      <c r="L217" s="599"/>
      <c r="M217" s="600"/>
      <c r="N217" s="183" t="s">
        <v>3386</v>
      </c>
      <c r="O217" s="193"/>
      <c r="P217" s="198"/>
      <c r="Q217" s="196"/>
      <c r="R217" s="196"/>
      <c r="S217" s="196"/>
      <c r="T217" s="196"/>
      <c r="U217" s="197"/>
      <c r="V217" s="198"/>
      <c r="W217" s="199"/>
      <c r="X217" s="197"/>
    </row>
    <row r="218" spans="1:24" ht="16.5" customHeight="1" x14ac:dyDescent="0.15">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15">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15">
      <c r="A220" s="150"/>
      <c r="B220" s="151"/>
      <c r="C220" s="152"/>
      <c r="D220" s="152" t="s">
        <v>1671</v>
      </c>
      <c r="E220" s="152">
        <v>73</v>
      </c>
      <c r="F220" s="456" t="s">
        <v>3166</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15">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15">
      <c r="A222" s="150"/>
      <c r="B222" s="151"/>
      <c r="C222" s="152"/>
      <c r="D222" s="152" t="s">
        <v>32</v>
      </c>
      <c r="E222" s="152">
        <v>71</v>
      </c>
      <c r="F222" s="456" t="s">
        <v>3167</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15">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15">
      <c r="A224" s="150"/>
      <c r="B224" s="151"/>
      <c r="C224" s="152"/>
      <c r="D224" s="152" t="s">
        <v>32</v>
      </c>
      <c r="E224" s="152">
        <v>72</v>
      </c>
      <c r="F224" s="456" t="s">
        <v>3168</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
      <c r="A226" s="1225" t="s">
        <v>2870</v>
      </c>
      <c r="B226" s="1226"/>
      <c r="C226" s="1227" t="s">
        <v>899</v>
      </c>
      <c r="D226" s="1230" t="s">
        <v>900</v>
      </c>
      <c r="E226" s="839"/>
      <c r="F226" s="1233" t="s">
        <v>901</v>
      </c>
      <c r="G226" s="1236" t="s">
        <v>1924</v>
      </c>
      <c r="H226" s="1239" t="s">
        <v>903</v>
      </c>
      <c r="I226" s="582"/>
      <c r="J226" s="583"/>
      <c r="K226" s="1242" t="s">
        <v>904</v>
      </c>
      <c r="L226" s="1249" t="s">
        <v>1624</v>
      </c>
      <c r="M226" s="590" t="s">
        <v>906</v>
      </c>
      <c r="N226" s="136">
        <f>M228+N228</f>
        <v>0</v>
      </c>
      <c r="O226" s="1247" t="s">
        <v>907</v>
      </c>
      <c r="P226" s="1207" t="s">
        <v>908</v>
      </c>
      <c r="Q226" s="1209" t="s">
        <v>909</v>
      </c>
      <c r="R226" s="1211" t="s">
        <v>910</v>
      </c>
      <c r="S226" s="138" t="s">
        <v>910</v>
      </c>
      <c r="T226" s="1211" t="s">
        <v>911</v>
      </c>
      <c r="U226" s="1213" t="s">
        <v>912</v>
      </c>
      <c r="V226" s="1215" t="s">
        <v>913</v>
      </c>
      <c r="W226" s="1217" t="s">
        <v>914</v>
      </c>
      <c r="X226" s="1219" t="s">
        <v>915</v>
      </c>
    </row>
    <row r="227" spans="1:24" ht="16.5" customHeight="1" x14ac:dyDescent="0.15">
      <c r="A227" s="1221" t="s">
        <v>916</v>
      </c>
      <c r="B227" s="1223" t="s">
        <v>917</v>
      </c>
      <c r="C227" s="1228"/>
      <c r="D227" s="1231"/>
      <c r="E227" s="840" t="s">
        <v>2578</v>
      </c>
      <c r="F227" s="1234"/>
      <c r="G227" s="1237"/>
      <c r="H227" s="1240"/>
      <c r="I227" s="584" t="s">
        <v>918</v>
      </c>
      <c r="J227" s="585" t="s">
        <v>919</v>
      </c>
      <c r="K227" s="1243"/>
      <c r="L227" s="1250"/>
      <c r="M227" s="591" t="s">
        <v>920</v>
      </c>
      <c r="N227" s="143" t="s">
        <v>921</v>
      </c>
      <c r="O227" s="1248"/>
      <c r="P227" s="1208"/>
      <c r="Q227" s="1210"/>
      <c r="R227" s="1212"/>
      <c r="S227" s="142" t="s">
        <v>922</v>
      </c>
      <c r="T227" s="1212"/>
      <c r="U227" s="1214"/>
      <c r="V227" s="1216"/>
      <c r="W227" s="1218"/>
      <c r="X227" s="1220"/>
    </row>
    <row r="228" spans="1:24" ht="16.5" customHeight="1" thickBot="1" x14ac:dyDescent="0.2">
      <c r="A228" s="1222"/>
      <c r="B228" s="1224"/>
      <c r="C228" s="1229"/>
      <c r="D228" s="1232"/>
      <c r="E228" s="841"/>
      <c r="F228" s="1235"/>
      <c r="G228" s="1238"/>
      <c r="H228" s="1241"/>
      <c r="I228" s="586" t="s">
        <v>923</v>
      </c>
      <c r="J228" s="587" t="s">
        <v>924</v>
      </c>
      <c r="K228" s="1244"/>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15">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15">
      <c r="A230" s="164"/>
      <c r="B230" s="165"/>
      <c r="C230" s="166"/>
      <c r="D230" s="166"/>
      <c r="E230" s="166"/>
      <c r="F230" s="434" t="s">
        <v>2872</v>
      </c>
      <c r="G230" s="634"/>
      <c r="H230" s="688"/>
      <c r="I230" s="168"/>
      <c r="J230" s="169"/>
      <c r="K230" s="170"/>
      <c r="L230" s="595"/>
      <c r="M230" s="596"/>
      <c r="N230" s="173" t="s">
        <v>3070</v>
      </c>
      <c r="O230" s="174"/>
      <c r="P230" s="175"/>
      <c r="Q230" s="176"/>
      <c r="R230" s="176"/>
      <c r="S230" s="176"/>
      <c r="T230" s="176"/>
      <c r="U230" s="177"/>
      <c r="V230" s="175"/>
      <c r="W230" s="178"/>
      <c r="X230" s="177"/>
    </row>
    <row r="231" spans="1:24" ht="16.5" customHeight="1" x14ac:dyDescent="0.15">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15">
      <c r="A232" s="164"/>
      <c r="B232" s="165"/>
      <c r="C232" s="166"/>
      <c r="D232" s="166"/>
      <c r="E232" s="166"/>
      <c r="F232" s="435"/>
      <c r="G232" s="634"/>
      <c r="H232" s="688"/>
      <c r="I232" s="168"/>
      <c r="J232" s="169"/>
      <c r="K232" s="631"/>
      <c r="L232" s="597"/>
      <c r="M232" s="596"/>
      <c r="N232" s="173" t="s">
        <v>3070</v>
      </c>
      <c r="O232" s="174"/>
      <c r="P232" s="175"/>
      <c r="Q232" s="176"/>
      <c r="R232" s="176"/>
      <c r="S232" s="176"/>
      <c r="T232" s="176"/>
      <c r="U232" s="177"/>
      <c r="V232" s="175"/>
      <c r="W232" s="178"/>
      <c r="X232" s="177"/>
    </row>
    <row r="233" spans="1:24" ht="16.5" customHeight="1" x14ac:dyDescent="0.15">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15">
      <c r="A234" s="164"/>
      <c r="B234" s="165"/>
      <c r="C234" s="166"/>
      <c r="D234" s="166" t="s">
        <v>938</v>
      </c>
      <c r="E234" s="166"/>
      <c r="F234" s="435"/>
      <c r="G234" s="634"/>
      <c r="H234" s="688"/>
      <c r="I234" s="168"/>
      <c r="J234" s="225"/>
      <c r="K234" s="182"/>
      <c r="L234" s="595"/>
      <c r="M234" s="596"/>
      <c r="N234" s="173" t="s">
        <v>3070</v>
      </c>
      <c r="O234" s="174"/>
      <c r="P234" s="175"/>
      <c r="Q234" s="176"/>
      <c r="R234" s="176"/>
      <c r="S234" s="176"/>
      <c r="T234" s="176"/>
      <c r="U234" s="177"/>
      <c r="V234" s="175"/>
      <c r="W234" s="178"/>
      <c r="X234" s="177"/>
    </row>
    <row r="235" spans="1:24" ht="16.5" customHeight="1" x14ac:dyDescent="0.15">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15">
      <c r="A236" s="164"/>
      <c r="B236" s="165"/>
      <c r="C236" s="166"/>
      <c r="D236" s="166"/>
      <c r="E236" s="166"/>
      <c r="F236" s="434" t="s">
        <v>2937</v>
      </c>
      <c r="G236" s="634"/>
      <c r="H236" s="688"/>
      <c r="I236" s="168"/>
      <c r="J236" s="169"/>
      <c r="K236" s="182"/>
      <c r="L236" s="595"/>
      <c r="M236" s="596"/>
      <c r="N236" s="183" t="s">
        <v>3070</v>
      </c>
      <c r="O236" s="174"/>
      <c r="P236" s="175"/>
      <c r="Q236" s="176"/>
      <c r="R236" s="176"/>
      <c r="S236" s="176"/>
      <c r="T236" s="176"/>
      <c r="U236" s="177"/>
      <c r="V236" s="175"/>
      <c r="W236" s="178"/>
      <c r="X236" s="177"/>
    </row>
    <row r="237" spans="1:24" ht="16.5" customHeight="1" x14ac:dyDescent="0.15">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15">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15">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15">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15">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15">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15">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15">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15">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15">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15">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15">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15">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15">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15">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15">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15">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15">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15">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15">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15">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15">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15">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15">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15">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15">
      <c r="A263" s="194"/>
      <c r="B263" s="214"/>
      <c r="C263" s="215"/>
      <c r="D263" s="215"/>
      <c r="E263" s="215"/>
      <c r="F263" s="441"/>
      <c r="G263" s="636"/>
      <c r="H263" s="689"/>
      <c r="I263" s="168"/>
      <c r="J263" s="169"/>
      <c r="K263" s="182"/>
      <c r="L263" s="599"/>
      <c r="M263" s="600"/>
      <c r="N263" s="173" t="s">
        <v>3179</v>
      </c>
      <c r="O263" s="193"/>
      <c r="P263" s="198"/>
      <c r="Q263" s="196"/>
      <c r="R263" s="196"/>
      <c r="S263" s="196"/>
      <c r="T263" s="196"/>
      <c r="U263" s="197"/>
      <c r="V263" s="198"/>
      <c r="W263" s="199"/>
      <c r="X263" s="197"/>
    </row>
    <row r="264" spans="1:24" ht="16.5" customHeight="1" x14ac:dyDescent="0.15">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15">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15">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15">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15">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15">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15">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15">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15">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15">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15">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15">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15">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15">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15">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15">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15">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15">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15">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15">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15">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15">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15">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15">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15">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15">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15">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15">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15">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15">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15">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15">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15">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15">
      <c r="A297" s="164"/>
      <c r="B297" s="165"/>
      <c r="C297" s="166"/>
      <c r="D297" s="166"/>
      <c r="E297" s="166"/>
      <c r="F297" s="463">
        <v>10000</v>
      </c>
      <c r="G297" s="634"/>
      <c r="H297" s="688"/>
      <c r="I297" s="465"/>
      <c r="J297" s="466"/>
      <c r="K297" s="467"/>
      <c r="L297" s="595"/>
      <c r="M297" s="596"/>
      <c r="N297" s="183" t="s">
        <v>3179</v>
      </c>
      <c r="O297" s="174"/>
      <c r="P297" s="230"/>
      <c r="Q297" s="172"/>
      <c r="R297" s="176"/>
      <c r="S297" s="176"/>
      <c r="T297" s="176"/>
      <c r="U297" s="177"/>
      <c r="V297" s="175"/>
      <c r="W297" s="178"/>
      <c r="X297" s="177"/>
    </row>
    <row r="298" spans="1:24" ht="16.5" customHeight="1" x14ac:dyDescent="0.15">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
      <c r="A300" s="1225" t="s">
        <v>2813</v>
      </c>
      <c r="B300" s="1226"/>
      <c r="C300" s="1227" t="s">
        <v>899</v>
      </c>
      <c r="D300" s="1230" t="s">
        <v>900</v>
      </c>
      <c r="E300" s="839"/>
      <c r="F300" s="1233" t="s">
        <v>901</v>
      </c>
      <c r="G300" s="1236" t="s">
        <v>1924</v>
      </c>
      <c r="H300" s="1239" t="s">
        <v>903</v>
      </c>
      <c r="I300" s="582"/>
      <c r="J300" s="583"/>
      <c r="K300" s="1242" t="s">
        <v>904</v>
      </c>
      <c r="L300" s="1249" t="s">
        <v>1624</v>
      </c>
      <c r="M300" s="590" t="s">
        <v>906</v>
      </c>
      <c r="N300" s="136">
        <f>M302+N302</f>
        <v>0</v>
      </c>
      <c r="O300" s="1247" t="s">
        <v>907</v>
      </c>
      <c r="P300" s="1207" t="s">
        <v>908</v>
      </c>
      <c r="Q300" s="1209" t="s">
        <v>909</v>
      </c>
      <c r="R300" s="1211" t="s">
        <v>910</v>
      </c>
      <c r="S300" s="138" t="s">
        <v>910</v>
      </c>
      <c r="T300" s="1211" t="s">
        <v>911</v>
      </c>
      <c r="U300" s="1213" t="s">
        <v>912</v>
      </c>
      <c r="V300" s="1215" t="s">
        <v>913</v>
      </c>
      <c r="W300" s="1217" t="s">
        <v>914</v>
      </c>
      <c r="X300" s="1219" t="s">
        <v>915</v>
      </c>
    </row>
    <row r="301" spans="1:24" ht="16.5" customHeight="1" x14ac:dyDescent="0.15">
      <c r="A301" s="1221" t="s">
        <v>916</v>
      </c>
      <c r="B301" s="1223" t="s">
        <v>917</v>
      </c>
      <c r="C301" s="1228"/>
      <c r="D301" s="1231"/>
      <c r="E301" s="840" t="s">
        <v>2578</v>
      </c>
      <c r="F301" s="1234"/>
      <c r="G301" s="1237"/>
      <c r="H301" s="1240"/>
      <c r="I301" s="584" t="s">
        <v>918</v>
      </c>
      <c r="J301" s="585" t="s">
        <v>919</v>
      </c>
      <c r="K301" s="1243"/>
      <c r="L301" s="1250"/>
      <c r="M301" s="591" t="s">
        <v>920</v>
      </c>
      <c r="N301" s="143" t="s">
        <v>921</v>
      </c>
      <c r="O301" s="1248"/>
      <c r="P301" s="1208"/>
      <c r="Q301" s="1210"/>
      <c r="R301" s="1212"/>
      <c r="S301" s="142" t="s">
        <v>922</v>
      </c>
      <c r="T301" s="1212"/>
      <c r="U301" s="1214"/>
      <c r="V301" s="1216"/>
      <c r="W301" s="1218"/>
      <c r="X301" s="1220"/>
    </row>
    <row r="302" spans="1:24" ht="16.5" customHeight="1" thickBot="1" x14ac:dyDescent="0.2">
      <c r="A302" s="1222"/>
      <c r="B302" s="1224"/>
      <c r="C302" s="1229"/>
      <c r="D302" s="1232"/>
      <c r="E302" s="841"/>
      <c r="F302" s="1235"/>
      <c r="G302" s="1238"/>
      <c r="H302" s="1241"/>
      <c r="I302" s="586" t="s">
        <v>923</v>
      </c>
      <c r="J302" s="587" t="s">
        <v>924</v>
      </c>
      <c r="K302" s="1244"/>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15">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15">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15">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15">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15">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15">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15">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15">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15">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15">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15">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15">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15">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15">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15">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15">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15">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15">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15">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15">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15">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15">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15">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15">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15">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15">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15">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15">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15">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15">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15">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15">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15">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15">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15">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15">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15">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15">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15">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15">
      <c r="A343" s="194"/>
      <c r="B343" s="214"/>
      <c r="C343" s="215"/>
      <c r="D343" s="215"/>
      <c r="E343" s="215"/>
      <c r="F343" s="441"/>
      <c r="G343" s="636"/>
      <c r="H343" s="689"/>
      <c r="I343" s="168"/>
      <c r="J343" s="225"/>
      <c r="K343" s="170"/>
      <c r="L343" s="599"/>
      <c r="M343" s="600"/>
      <c r="N343" s="173" t="s">
        <v>3070</v>
      </c>
      <c r="O343" s="193"/>
      <c r="P343" s="198"/>
      <c r="Q343" s="196"/>
      <c r="R343" s="196"/>
      <c r="S343" s="196"/>
      <c r="T343" s="196"/>
      <c r="U343" s="197"/>
      <c r="V343" s="198"/>
      <c r="W343" s="199"/>
      <c r="X343" s="197"/>
    </row>
    <row r="344" spans="1:24" ht="16.5" customHeight="1" x14ac:dyDescent="0.15">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15">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15">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15">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15">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15">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15">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15">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15">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15">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15">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15">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15">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15">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15">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15">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15">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15">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15">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15">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15">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15">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15">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15">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15">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15">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15">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15">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15">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
      <c r="A374" s="1225" t="s">
        <v>2319</v>
      </c>
      <c r="B374" s="1226"/>
      <c r="C374" s="1227" t="s">
        <v>899</v>
      </c>
      <c r="D374" s="1230" t="s">
        <v>900</v>
      </c>
      <c r="E374" s="839"/>
      <c r="F374" s="1233" t="s">
        <v>901</v>
      </c>
      <c r="G374" s="1236" t="s">
        <v>1924</v>
      </c>
      <c r="H374" s="1239" t="s">
        <v>903</v>
      </c>
      <c r="I374" s="582"/>
      <c r="J374" s="583"/>
      <c r="K374" s="1242" t="s">
        <v>904</v>
      </c>
      <c r="L374" s="1249" t="s">
        <v>1624</v>
      </c>
      <c r="M374" s="590" t="s">
        <v>906</v>
      </c>
      <c r="N374" s="136">
        <f>M376+N376</f>
        <v>0</v>
      </c>
      <c r="O374" s="1247" t="s">
        <v>907</v>
      </c>
      <c r="P374" s="1207" t="s">
        <v>908</v>
      </c>
      <c r="Q374" s="1209" t="s">
        <v>909</v>
      </c>
      <c r="R374" s="1211" t="s">
        <v>910</v>
      </c>
      <c r="S374" s="138" t="s">
        <v>910</v>
      </c>
      <c r="T374" s="1211" t="s">
        <v>911</v>
      </c>
      <c r="U374" s="1213" t="s">
        <v>912</v>
      </c>
      <c r="V374" s="1215" t="s">
        <v>913</v>
      </c>
      <c r="W374" s="1217" t="s">
        <v>914</v>
      </c>
      <c r="X374" s="1219" t="s">
        <v>915</v>
      </c>
    </row>
    <row r="375" spans="1:24" ht="16.5" customHeight="1" x14ac:dyDescent="0.15">
      <c r="A375" s="1221" t="s">
        <v>916</v>
      </c>
      <c r="B375" s="1223" t="s">
        <v>917</v>
      </c>
      <c r="C375" s="1228"/>
      <c r="D375" s="1231"/>
      <c r="E375" s="840" t="s">
        <v>2578</v>
      </c>
      <c r="F375" s="1234"/>
      <c r="G375" s="1237"/>
      <c r="H375" s="1240"/>
      <c r="I375" s="584" t="s">
        <v>918</v>
      </c>
      <c r="J375" s="585" t="s">
        <v>919</v>
      </c>
      <c r="K375" s="1243"/>
      <c r="L375" s="1250"/>
      <c r="M375" s="591" t="s">
        <v>920</v>
      </c>
      <c r="N375" s="143" t="s">
        <v>921</v>
      </c>
      <c r="O375" s="1248"/>
      <c r="P375" s="1208"/>
      <c r="Q375" s="1210"/>
      <c r="R375" s="1212"/>
      <c r="S375" s="142" t="s">
        <v>922</v>
      </c>
      <c r="T375" s="1212"/>
      <c r="U375" s="1214"/>
      <c r="V375" s="1216"/>
      <c r="W375" s="1218"/>
      <c r="X375" s="1220"/>
    </row>
    <row r="376" spans="1:24" ht="16.5" customHeight="1" thickBot="1" x14ac:dyDescent="0.2">
      <c r="A376" s="1222"/>
      <c r="B376" s="1224"/>
      <c r="C376" s="1229"/>
      <c r="D376" s="1232"/>
      <c r="E376" s="841"/>
      <c r="F376" s="1235"/>
      <c r="G376" s="1238"/>
      <c r="H376" s="1241"/>
      <c r="I376" s="586" t="s">
        <v>923</v>
      </c>
      <c r="J376" s="587" t="s">
        <v>924</v>
      </c>
      <c r="K376" s="1244"/>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15">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15">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15">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15">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15">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15">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15">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15">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15">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15">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15">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15">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15">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15">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15">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15">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15">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15">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15">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15">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15">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15">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15">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15">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15">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15">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15">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15">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15">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15">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15">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15">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15">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15">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15">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15">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15">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15">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15">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15">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15">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15">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15">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15">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15">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15">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15">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15">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15">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15">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15">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15">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15">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15">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15">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15">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15">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15">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15">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15">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15">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15">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15">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15">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15">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15">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15">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15">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15">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
      <c r="A448" s="1225" t="s">
        <v>1867</v>
      </c>
      <c r="B448" s="1226"/>
      <c r="C448" s="1227" t="s">
        <v>899</v>
      </c>
      <c r="D448" s="1230" t="s">
        <v>900</v>
      </c>
      <c r="E448" s="839"/>
      <c r="F448" s="1233" t="s">
        <v>901</v>
      </c>
      <c r="G448" s="1236" t="s">
        <v>1924</v>
      </c>
      <c r="H448" s="1239" t="s">
        <v>903</v>
      </c>
      <c r="I448" s="582"/>
      <c r="J448" s="583"/>
      <c r="K448" s="1242" t="s">
        <v>904</v>
      </c>
      <c r="L448" s="1249" t="s">
        <v>1624</v>
      </c>
      <c r="M448" s="590" t="s">
        <v>906</v>
      </c>
      <c r="N448" s="136">
        <f>M450+N450</f>
        <v>0</v>
      </c>
      <c r="O448" s="1247" t="s">
        <v>907</v>
      </c>
      <c r="P448" s="1207" t="s">
        <v>908</v>
      </c>
      <c r="Q448" s="1209" t="s">
        <v>909</v>
      </c>
      <c r="R448" s="1211" t="s">
        <v>910</v>
      </c>
      <c r="S448" s="138" t="s">
        <v>910</v>
      </c>
      <c r="T448" s="1211" t="s">
        <v>911</v>
      </c>
      <c r="U448" s="1213" t="s">
        <v>912</v>
      </c>
      <c r="V448" s="1215" t="s">
        <v>913</v>
      </c>
      <c r="W448" s="1217" t="s">
        <v>914</v>
      </c>
      <c r="X448" s="1219" t="s">
        <v>915</v>
      </c>
    </row>
    <row r="449" spans="1:24" ht="16.5" customHeight="1" x14ac:dyDescent="0.15">
      <c r="A449" s="1221" t="s">
        <v>916</v>
      </c>
      <c r="B449" s="1223" t="s">
        <v>917</v>
      </c>
      <c r="C449" s="1228"/>
      <c r="D449" s="1231"/>
      <c r="E449" s="840"/>
      <c r="F449" s="1234"/>
      <c r="G449" s="1237"/>
      <c r="H449" s="1240"/>
      <c r="I449" s="584" t="s">
        <v>918</v>
      </c>
      <c r="J449" s="585" t="s">
        <v>919</v>
      </c>
      <c r="K449" s="1243"/>
      <c r="L449" s="1250"/>
      <c r="M449" s="591" t="s">
        <v>920</v>
      </c>
      <c r="N449" s="143" t="s">
        <v>921</v>
      </c>
      <c r="O449" s="1248"/>
      <c r="P449" s="1208"/>
      <c r="Q449" s="1210"/>
      <c r="R449" s="1212"/>
      <c r="S449" s="142" t="s">
        <v>922</v>
      </c>
      <c r="T449" s="1212"/>
      <c r="U449" s="1214"/>
      <c r="V449" s="1216"/>
      <c r="W449" s="1218"/>
      <c r="X449" s="1220"/>
    </row>
    <row r="450" spans="1:24" ht="16.5" customHeight="1" thickBot="1" x14ac:dyDescent="0.2">
      <c r="A450" s="1222"/>
      <c r="B450" s="1224"/>
      <c r="C450" s="1229"/>
      <c r="D450" s="1232"/>
      <c r="E450" s="841"/>
      <c r="F450" s="1235"/>
      <c r="G450" s="1238"/>
      <c r="H450" s="1241"/>
      <c r="I450" s="586" t="s">
        <v>923</v>
      </c>
      <c r="J450" s="587" t="s">
        <v>924</v>
      </c>
      <c r="K450" s="1244"/>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15">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15">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15">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15">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15">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15">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15">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15">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15">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15">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15">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15">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15">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15">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15">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15">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15">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15">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15">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15">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15">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15">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15">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15">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15">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15">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15">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15">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15">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15">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15">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15">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15">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15">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15">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15">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15">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15">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15">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15">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15">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15">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15">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15">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15">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15">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15">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15">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15">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15">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15">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15">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15">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15">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15">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15">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15">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15">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15">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15">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15">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15">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15">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15">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15">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15">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15">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15">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15">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15">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15">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15">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15">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
      <c r="A526" s="1308" t="s">
        <v>1866</v>
      </c>
      <c r="B526" s="1303"/>
      <c r="C526" s="1227" t="s">
        <v>899</v>
      </c>
      <c r="D526" s="1230" t="s">
        <v>900</v>
      </c>
      <c r="E526" s="839"/>
      <c r="F526" s="1233" t="s">
        <v>901</v>
      </c>
      <c r="G526" s="1236" t="s">
        <v>902</v>
      </c>
      <c r="H526" s="1239" t="s">
        <v>903</v>
      </c>
      <c r="I526" s="582"/>
      <c r="J526" s="583"/>
      <c r="K526" s="1242" t="s">
        <v>904</v>
      </c>
      <c r="L526" s="1249" t="s">
        <v>1624</v>
      </c>
      <c r="M526" s="590" t="s">
        <v>906</v>
      </c>
      <c r="N526" s="136">
        <f>M528+N528</f>
        <v>0</v>
      </c>
      <c r="O526" s="1247" t="s">
        <v>907</v>
      </c>
      <c r="P526" s="1207" t="s">
        <v>908</v>
      </c>
      <c r="Q526" s="1209" t="s">
        <v>909</v>
      </c>
      <c r="R526" s="1211" t="s">
        <v>910</v>
      </c>
      <c r="S526" s="138" t="s">
        <v>910</v>
      </c>
      <c r="T526" s="1211" t="s">
        <v>911</v>
      </c>
      <c r="U526" s="1213" t="s">
        <v>912</v>
      </c>
      <c r="V526" s="1215" t="s">
        <v>913</v>
      </c>
      <c r="W526" s="1217" t="s">
        <v>914</v>
      </c>
      <c r="X526" s="1219" t="s">
        <v>915</v>
      </c>
    </row>
    <row r="527" spans="1:24" ht="16.5" customHeight="1" x14ac:dyDescent="0.15">
      <c r="A527" s="1221" t="s">
        <v>916</v>
      </c>
      <c r="B527" s="1223" t="s">
        <v>917</v>
      </c>
      <c r="C527" s="1228"/>
      <c r="D527" s="1231"/>
      <c r="E527" s="840"/>
      <c r="F527" s="1234"/>
      <c r="G527" s="1237"/>
      <c r="H527" s="1240"/>
      <c r="I527" s="584" t="s">
        <v>918</v>
      </c>
      <c r="J527" s="585" t="s">
        <v>919</v>
      </c>
      <c r="K527" s="1243"/>
      <c r="L527" s="1250"/>
      <c r="M527" s="591" t="s">
        <v>920</v>
      </c>
      <c r="N527" s="143" t="s">
        <v>921</v>
      </c>
      <c r="O527" s="1248"/>
      <c r="P527" s="1208"/>
      <c r="Q527" s="1210"/>
      <c r="R527" s="1212"/>
      <c r="S527" s="142" t="s">
        <v>922</v>
      </c>
      <c r="T527" s="1212"/>
      <c r="U527" s="1214"/>
      <c r="V527" s="1216"/>
      <c r="W527" s="1218"/>
      <c r="X527" s="1220"/>
    </row>
    <row r="528" spans="1:24" ht="16.5" customHeight="1" thickBot="1" x14ac:dyDescent="0.2">
      <c r="A528" s="1222"/>
      <c r="B528" s="1224"/>
      <c r="C528" s="1229"/>
      <c r="D528" s="1232"/>
      <c r="E528" s="841"/>
      <c r="F528" s="1235"/>
      <c r="G528" s="1238"/>
      <c r="H528" s="1241"/>
      <c r="I528" s="586" t="s">
        <v>923</v>
      </c>
      <c r="J528" s="587" t="s">
        <v>924</v>
      </c>
      <c r="K528" s="1244"/>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15">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15">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15">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15">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15">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15">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15">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15">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15">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15">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15">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15">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15">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15">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15">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15">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15">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15">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15">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15">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15">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15">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15">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15">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15">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15">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15">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15">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15">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15">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15">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15">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15">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15">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15">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15">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15">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15">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15">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15">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15">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15">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15">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15">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15">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15">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15">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15">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15">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15">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15">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15">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15">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15">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15">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15">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15">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15">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15">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15">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15">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15">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15">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15">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15">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15">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15">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15">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15">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15">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15">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15">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15">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
      <c r="A604" s="1302" t="s">
        <v>898</v>
      </c>
      <c r="B604" s="1303"/>
      <c r="C604" s="1291" t="s">
        <v>899</v>
      </c>
      <c r="D604" s="1304" t="s">
        <v>900</v>
      </c>
      <c r="E604" s="152"/>
      <c r="F604" s="1305" t="s">
        <v>901</v>
      </c>
      <c r="G604" s="1306" t="s">
        <v>902</v>
      </c>
      <c r="H604" s="1307" t="s">
        <v>903</v>
      </c>
      <c r="I604" s="134"/>
      <c r="J604" s="135"/>
      <c r="K604" s="1260" t="s">
        <v>904</v>
      </c>
      <c r="L604" s="1249" t="s">
        <v>1624</v>
      </c>
      <c r="M604" s="590" t="s">
        <v>906</v>
      </c>
      <c r="N604" s="136">
        <f>M606+N606</f>
        <v>0</v>
      </c>
      <c r="O604" s="1247" t="s">
        <v>907</v>
      </c>
      <c r="P604" s="1207" t="s">
        <v>908</v>
      </c>
      <c r="Q604" s="1209" t="s">
        <v>909</v>
      </c>
      <c r="R604" s="1211" t="s">
        <v>910</v>
      </c>
      <c r="S604" s="138" t="s">
        <v>910</v>
      </c>
      <c r="T604" s="1211" t="s">
        <v>911</v>
      </c>
      <c r="U604" s="1213" t="s">
        <v>912</v>
      </c>
      <c r="V604" s="1215" t="s">
        <v>913</v>
      </c>
      <c r="W604" s="1217" t="s">
        <v>914</v>
      </c>
      <c r="X604" s="1219" t="s">
        <v>915</v>
      </c>
    </row>
    <row r="605" spans="1:24" ht="15" customHeight="1" x14ac:dyDescent="0.15">
      <c r="A605" s="1221" t="s">
        <v>916</v>
      </c>
      <c r="B605" s="1223" t="s">
        <v>917</v>
      </c>
      <c r="C605" s="1221"/>
      <c r="D605" s="1258"/>
      <c r="E605" s="215"/>
      <c r="F605" s="1269"/>
      <c r="G605" s="1282"/>
      <c r="H605" s="1284"/>
      <c r="I605" s="139" t="s">
        <v>918</v>
      </c>
      <c r="J605" s="140" t="s">
        <v>919</v>
      </c>
      <c r="K605" s="1261"/>
      <c r="L605" s="1250"/>
      <c r="M605" s="591" t="s">
        <v>920</v>
      </c>
      <c r="N605" s="143" t="s">
        <v>921</v>
      </c>
      <c r="O605" s="1248"/>
      <c r="P605" s="1208"/>
      <c r="Q605" s="1210"/>
      <c r="R605" s="1212"/>
      <c r="S605" s="142" t="s">
        <v>922</v>
      </c>
      <c r="T605" s="1212"/>
      <c r="U605" s="1214"/>
      <c r="V605" s="1216"/>
      <c r="W605" s="1218"/>
      <c r="X605" s="1220"/>
    </row>
    <row r="606" spans="1:24" ht="15" customHeight="1" thickBot="1" x14ac:dyDescent="0.2">
      <c r="A606" s="1222"/>
      <c r="B606" s="1224"/>
      <c r="C606" s="1222"/>
      <c r="D606" s="1259"/>
      <c r="E606" s="202"/>
      <c r="F606" s="1270"/>
      <c r="G606" s="1283"/>
      <c r="H606" s="1285"/>
      <c r="I606" s="146" t="s">
        <v>923</v>
      </c>
      <c r="J606" s="147" t="s">
        <v>924</v>
      </c>
      <c r="K606" s="1262"/>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15">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15">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15">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15">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15">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15">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15">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15">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15">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15">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15">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15">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15">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15">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15">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15">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15">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15">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15">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15">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15">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15">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15">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15">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15">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15">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15">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15">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15">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15">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15">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15">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15">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15">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15">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15">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15">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15">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15">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15">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15">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15">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15">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15">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15">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15">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15">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15">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15">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15">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15">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15">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15">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15">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15">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15">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15">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15">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15">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15">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15">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15">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15">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15">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15">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15">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15">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15">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15">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15">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15">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15">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15">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
      <c r="A682" s="1302" t="s">
        <v>1026</v>
      </c>
      <c r="B682" s="1303"/>
      <c r="C682" s="1291" t="s">
        <v>899</v>
      </c>
      <c r="D682" s="1258" t="s">
        <v>900</v>
      </c>
      <c r="E682" s="215"/>
      <c r="F682" s="1269" t="s">
        <v>901</v>
      </c>
      <c r="G682" s="1282" t="s">
        <v>902</v>
      </c>
      <c r="H682" s="1284" t="s">
        <v>903</v>
      </c>
      <c r="I682" s="139"/>
      <c r="J682" s="140"/>
      <c r="K682" s="1261" t="s">
        <v>904</v>
      </c>
      <c r="L682" s="1249" t="s">
        <v>905</v>
      </c>
      <c r="M682" s="590" t="s">
        <v>906</v>
      </c>
      <c r="N682" s="136">
        <f>M684+N684</f>
        <v>0</v>
      </c>
      <c r="O682" s="1247" t="s">
        <v>907</v>
      </c>
      <c r="P682" s="1207" t="s">
        <v>908</v>
      </c>
      <c r="Q682" s="1209" t="s">
        <v>909</v>
      </c>
      <c r="R682" s="1211" t="s">
        <v>910</v>
      </c>
      <c r="S682" s="138" t="s">
        <v>910</v>
      </c>
      <c r="T682" s="1211" t="s">
        <v>911</v>
      </c>
      <c r="U682" s="1213" t="s">
        <v>912</v>
      </c>
      <c r="V682" s="1215" t="s">
        <v>913</v>
      </c>
      <c r="W682" s="1217" t="s">
        <v>914</v>
      </c>
      <c r="X682" s="1219" t="s">
        <v>915</v>
      </c>
    </row>
    <row r="683" spans="1:24" ht="15" customHeight="1" x14ac:dyDescent="0.15">
      <c r="A683" s="1221" t="s">
        <v>916</v>
      </c>
      <c r="B683" s="1223" t="s">
        <v>917</v>
      </c>
      <c r="C683" s="1221"/>
      <c r="D683" s="1258"/>
      <c r="E683" s="215"/>
      <c r="F683" s="1269"/>
      <c r="G683" s="1282"/>
      <c r="H683" s="1284"/>
      <c r="I683" s="139" t="s">
        <v>918</v>
      </c>
      <c r="J683" s="140" t="s">
        <v>919</v>
      </c>
      <c r="K683" s="1261"/>
      <c r="L683" s="1250"/>
      <c r="M683" s="591" t="s">
        <v>920</v>
      </c>
      <c r="N683" s="143" t="s">
        <v>921</v>
      </c>
      <c r="O683" s="1248"/>
      <c r="P683" s="1208"/>
      <c r="Q683" s="1210"/>
      <c r="R683" s="1212"/>
      <c r="S683" s="142" t="s">
        <v>922</v>
      </c>
      <c r="T683" s="1212"/>
      <c r="U683" s="1214"/>
      <c r="V683" s="1216"/>
      <c r="W683" s="1218"/>
      <c r="X683" s="1220"/>
    </row>
    <row r="684" spans="1:24" ht="15" customHeight="1" thickBot="1" x14ac:dyDescent="0.2">
      <c r="A684" s="1222"/>
      <c r="B684" s="1224"/>
      <c r="C684" s="1222"/>
      <c r="D684" s="1259"/>
      <c r="E684" s="202"/>
      <c r="F684" s="1270"/>
      <c r="G684" s="1283"/>
      <c r="H684" s="1285"/>
      <c r="I684" s="146" t="s">
        <v>923</v>
      </c>
      <c r="J684" s="147" t="s">
        <v>924</v>
      </c>
      <c r="K684" s="1262"/>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15">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15">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15">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15">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15">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15">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15">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15">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15">
      <c r="A693" s="247">
        <v>3</v>
      </c>
      <c r="B693" s="248">
        <v>21</v>
      </c>
      <c r="C693" s="215" t="s">
        <v>931</v>
      </c>
      <c r="D693" s="215" t="s">
        <v>4</v>
      </c>
      <c r="E693" s="215"/>
      <c r="F693" s="443" t="s">
        <v>1046</v>
      </c>
      <c r="G693" s="1298" t="s">
        <v>946</v>
      </c>
      <c r="H693" s="1299"/>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15">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15">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15">
      <c r="A697" s="247">
        <v>4</v>
      </c>
      <c r="B697" s="248">
        <v>13</v>
      </c>
      <c r="C697" s="215" t="s">
        <v>931</v>
      </c>
      <c r="D697" s="215" t="s">
        <v>1056</v>
      </c>
      <c r="E697" s="215"/>
      <c r="F697" s="445" t="s">
        <v>1057</v>
      </c>
      <c r="G697" s="1300" t="s">
        <v>946</v>
      </c>
      <c r="H697" s="1301"/>
      <c r="I697" s="253"/>
      <c r="J697" s="250"/>
      <c r="K697" s="251"/>
      <c r="L697" s="599">
        <v>0</v>
      </c>
      <c r="M697" s="600"/>
      <c r="N697" s="185"/>
      <c r="O697" s="193"/>
      <c r="P697" s="198"/>
      <c r="Q697" s="196"/>
      <c r="R697" s="196"/>
      <c r="S697" s="196"/>
      <c r="T697" s="196"/>
      <c r="U697" s="197"/>
      <c r="V697" s="198"/>
      <c r="W697" s="199"/>
      <c r="X697" s="197"/>
    </row>
    <row r="698" spans="1:24" ht="15" customHeight="1" x14ac:dyDescent="0.15">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15">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15">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15">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15">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15">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15">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15">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15">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15">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15">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15">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15">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15">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15">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15">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15">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15">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15">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15">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15">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15">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15">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15">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15">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15">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15">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15">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15">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15">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15">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15">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15">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15">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15">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15">
      <c r="A733" s="264">
        <v>10</v>
      </c>
      <c r="B733" s="265" t="s">
        <v>1106</v>
      </c>
      <c r="C733" s="152" t="s">
        <v>1107</v>
      </c>
      <c r="D733" s="152"/>
      <c r="E733" s="152"/>
      <c r="F733" s="447" t="s">
        <v>1108</v>
      </c>
      <c r="G733" s="1298" t="s">
        <v>946</v>
      </c>
      <c r="H733" s="1299"/>
      <c r="I733" s="253"/>
      <c r="J733" s="250"/>
      <c r="K733" s="251"/>
      <c r="L733" s="593">
        <v>0</v>
      </c>
      <c r="M733" s="594"/>
      <c r="N733" s="158"/>
      <c r="O733" s="159"/>
      <c r="P733" s="160"/>
      <c r="Q733" s="161"/>
      <c r="R733" s="161"/>
      <c r="S733" s="161"/>
      <c r="T733" s="161"/>
      <c r="U733" s="162"/>
      <c r="V733" s="160"/>
      <c r="W733" s="163"/>
      <c r="X733" s="162"/>
    </row>
    <row r="734" spans="1:24" ht="15" customHeight="1" x14ac:dyDescent="0.15">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15">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15">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15">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15">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15">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15">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15">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15">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15">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15">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15">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15">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15">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15">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15">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15">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15">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15">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15">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15">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15">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15">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15">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15">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15">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15">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15">
      <c r="A762" s="1302" t="s">
        <v>1138</v>
      </c>
      <c r="B762" s="1303"/>
      <c r="C762" s="1291" t="s">
        <v>899</v>
      </c>
      <c r="D762" s="1304" t="s">
        <v>900</v>
      </c>
      <c r="E762" s="152"/>
      <c r="F762" s="1305" t="s">
        <v>901</v>
      </c>
      <c r="G762" s="1306" t="s">
        <v>902</v>
      </c>
      <c r="H762" s="1307" t="s">
        <v>903</v>
      </c>
      <c r="I762" s="134"/>
      <c r="J762" s="135"/>
      <c r="K762" s="1260" t="s">
        <v>904</v>
      </c>
      <c r="L762" s="1293" t="s">
        <v>905</v>
      </c>
      <c r="M762" s="607"/>
      <c r="N762" s="267">
        <f>M764+N764+N846</f>
        <v>0</v>
      </c>
      <c r="O762" s="1295" t="s">
        <v>907</v>
      </c>
      <c r="P762" s="1288" t="s">
        <v>908</v>
      </c>
      <c r="Q762" s="1297" t="s">
        <v>909</v>
      </c>
      <c r="R762" s="1286" t="s">
        <v>910</v>
      </c>
      <c r="S762" s="138" t="s">
        <v>910</v>
      </c>
      <c r="T762" s="1286" t="s">
        <v>911</v>
      </c>
      <c r="U762" s="1287" t="s">
        <v>912</v>
      </c>
      <c r="V762" s="1288" t="s">
        <v>913</v>
      </c>
      <c r="W762" s="1289" t="s">
        <v>914</v>
      </c>
      <c r="X762" s="1290" t="s">
        <v>915</v>
      </c>
    </row>
    <row r="763" spans="1:24" ht="15" customHeight="1" x14ac:dyDescent="0.15">
      <c r="A763" s="1291" t="s">
        <v>916</v>
      </c>
      <c r="B763" s="1292" t="s">
        <v>917</v>
      </c>
      <c r="C763" s="1221"/>
      <c r="D763" s="1258"/>
      <c r="E763" s="215"/>
      <c r="F763" s="1269"/>
      <c r="G763" s="1282"/>
      <c r="H763" s="1284"/>
      <c r="I763" s="139" t="s">
        <v>918</v>
      </c>
      <c r="J763" s="140" t="s">
        <v>919</v>
      </c>
      <c r="K763" s="1261"/>
      <c r="L763" s="1294"/>
      <c r="M763" s="591" t="s">
        <v>920</v>
      </c>
      <c r="N763" s="143" t="s">
        <v>921</v>
      </c>
      <c r="O763" s="1296"/>
      <c r="P763" s="1255"/>
      <c r="Q763" s="1266"/>
      <c r="R763" s="1253"/>
      <c r="S763" s="142" t="s">
        <v>922</v>
      </c>
      <c r="T763" s="1253"/>
      <c r="U763" s="1254"/>
      <c r="V763" s="1255"/>
      <c r="W763" s="1256"/>
      <c r="X763" s="1257"/>
    </row>
    <row r="764" spans="1:24" ht="15" customHeight="1" thickBot="1" x14ac:dyDescent="0.2">
      <c r="A764" s="1222"/>
      <c r="B764" s="1224"/>
      <c r="C764" s="1222"/>
      <c r="D764" s="1259"/>
      <c r="E764" s="202"/>
      <c r="F764" s="1270"/>
      <c r="G764" s="1283"/>
      <c r="H764" s="1285"/>
      <c r="I764" s="146" t="s">
        <v>923</v>
      </c>
      <c r="J764" s="147" t="s">
        <v>924</v>
      </c>
      <c r="K764" s="1262"/>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15">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15">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15">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15">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15">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15">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15">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15">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15">
      <c r="A773" s="247">
        <v>3</v>
      </c>
      <c r="B773" s="248">
        <v>24</v>
      </c>
      <c r="C773" s="215" t="s">
        <v>931</v>
      </c>
      <c r="D773" s="215" t="s">
        <v>1154</v>
      </c>
      <c r="E773" s="215"/>
      <c r="F773" s="443" t="s">
        <v>1155</v>
      </c>
      <c r="G773" s="1279" t="s">
        <v>946</v>
      </c>
      <c r="H773" s="1280"/>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15">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15">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15">
      <c r="A777" s="247">
        <v>4</v>
      </c>
      <c r="B777" s="248">
        <v>7</v>
      </c>
      <c r="C777" s="215" t="s">
        <v>931</v>
      </c>
      <c r="D777" s="215" t="s">
        <v>1000</v>
      </c>
      <c r="E777" s="215"/>
      <c r="F777" s="445" t="s">
        <v>1162</v>
      </c>
      <c r="G777" s="1279" t="s">
        <v>946</v>
      </c>
      <c r="H777" s="1280"/>
      <c r="I777" s="253"/>
      <c r="J777" s="250"/>
      <c r="K777" s="251"/>
      <c r="L777" s="599">
        <v>0</v>
      </c>
      <c r="M777" s="600"/>
      <c r="N777" s="185"/>
      <c r="O777" s="193"/>
      <c r="P777" s="198"/>
      <c r="Q777" s="196"/>
      <c r="R777" s="196"/>
      <c r="S777" s="196"/>
      <c r="T777" s="196"/>
      <c r="U777" s="197"/>
      <c r="V777" s="198"/>
      <c r="W777" s="199"/>
      <c r="X777" s="197"/>
    </row>
    <row r="778" spans="1:24" ht="15" customHeight="1" x14ac:dyDescent="0.15">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15">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15">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15">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15">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15">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15">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15">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15">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15">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15">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15">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15">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15">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15">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15">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15">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15">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15">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15">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15">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15">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15">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15">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15">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15">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15">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15">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15">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15">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15">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15">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15">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15">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15">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15">
      <c r="A813" s="264">
        <v>9</v>
      </c>
      <c r="B813" s="265" t="s">
        <v>1197</v>
      </c>
      <c r="C813" s="152" t="s">
        <v>971</v>
      </c>
      <c r="D813" s="152"/>
      <c r="E813" s="152"/>
      <c r="F813" s="447" t="s">
        <v>1198</v>
      </c>
      <c r="G813" s="1279" t="s">
        <v>946</v>
      </c>
      <c r="H813" s="1280"/>
      <c r="I813" s="253"/>
      <c r="J813" s="250"/>
      <c r="K813" s="251"/>
      <c r="L813" s="593">
        <v>0</v>
      </c>
      <c r="M813" s="594"/>
      <c r="N813" s="158"/>
      <c r="O813" s="159"/>
      <c r="P813" s="160"/>
      <c r="Q813" s="161"/>
      <c r="R813" s="161"/>
      <c r="S813" s="161"/>
      <c r="T813" s="161"/>
      <c r="U813" s="162"/>
      <c r="V813" s="160"/>
      <c r="W813" s="163"/>
      <c r="X813" s="162"/>
    </row>
    <row r="814" spans="1:24" ht="15" customHeight="1" x14ac:dyDescent="0.15">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15">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15">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15">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15">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15">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15">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15">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15">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15">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15">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15">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15">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15">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15">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15">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15">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15">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15">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15">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15">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15">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15">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15">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15">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15">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15">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15">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15">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15">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15">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15">
      <c r="A846" s="1267" t="s">
        <v>1225</v>
      </c>
      <c r="B846" s="1268"/>
      <c r="C846" s="273"/>
      <c r="D846" s="274"/>
      <c r="E846" s="842"/>
      <c r="F846" s="1278" t="s">
        <v>901</v>
      </c>
      <c r="G846" s="1282" t="s">
        <v>902</v>
      </c>
      <c r="H846" s="1284" t="s">
        <v>903</v>
      </c>
      <c r="I846" s="139"/>
      <c r="J846" s="140"/>
      <c r="K846" s="1261" t="s">
        <v>904</v>
      </c>
      <c r="L846" s="1263" t="s">
        <v>905</v>
      </c>
      <c r="M846" s="608" t="s">
        <v>1226</v>
      </c>
      <c r="N846" s="275">
        <f>M848+N848+N928</f>
        <v>0</v>
      </c>
      <c r="O846" s="1277" t="s">
        <v>907</v>
      </c>
      <c r="P846" s="1255" t="s">
        <v>908</v>
      </c>
      <c r="Q846" s="1266" t="s">
        <v>909</v>
      </c>
      <c r="R846" s="1253" t="s">
        <v>910</v>
      </c>
      <c r="S846" s="192" t="s">
        <v>910</v>
      </c>
      <c r="T846" s="1253" t="s">
        <v>911</v>
      </c>
      <c r="U846" s="1254" t="s">
        <v>912</v>
      </c>
      <c r="V846" s="1281" t="s">
        <v>913</v>
      </c>
      <c r="W846" s="1256" t="s">
        <v>914</v>
      </c>
      <c r="X846" s="1257" t="s">
        <v>915</v>
      </c>
    </row>
    <row r="847" spans="1:24" ht="15" customHeight="1" x14ac:dyDescent="0.15">
      <c r="A847" s="1221" t="s">
        <v>916</v>
      </c>
      <c r="B847" s="1258" t="s">
        <v>917</v>
      </c>
      <c r="C847" s="215"/>
      <c r="D847" s="215"/>
      <c r="E847" s="215"/>
      <c r="F847" s="1269"/>
      <c r="G847" s="1282"/>
      <c r="H847" s="1284"/>
      <c r="I847" s="139" t="s">
        <v>918</v>
      </c>
      <c r="J847" s="140" t="s">
        <v>919</v>
      </c>
      <c r="K847" s="1261"/>
      <c r="L847" s="1250"/>
      <c r="M847" s="609" t="s">
        <v>920</v>
      </c>
      <c r="N847" s="145" t="s">
        <v>921</v>
      </c>
      <c r="O847" s="1248"/>
      <c r="P847" s="1208"/>
      <c r="Q847" s="1210"/>
      <c r="R847" s="1212"/>
      <c r="S847" s="142" t="s">
        <v>922</v>
      </c>
      <c r="T847" s="1212"/>
      <c r="U847" s="1214"/>
      <c r="V847" s="1216"/>
      <c r="W847" s="1218"/>
      <c r="X847" s="1220"/>
    </row>
    <row r="848" spans="1:24" ht="15" customHeight="1" thickBot="1" x14ac:dyDescent="0.2">
      <c r="A848" s="1222"/>
      <c r="B848" s="1259"/>
      <c r="C848" s="202"/>
      <c r="D848" s="202"/>
      <c r="E848" s="202"/>
      <c r="F848" s="1270"/>
      <c r="G848" s="1283"/>
      <c r="H848" s="1285"/>
      <c r="I848" s="146" t="s">
        <v>923</v>
      </c>
      <c r="J848" s="147" t="s">
        <v>924</v>
      </c>
      <c r="K848" s="1262"/>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15">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15">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15">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15">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15">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15">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15">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15">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15">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15">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15">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15">
      <c r="A861" s="247">
        <v>3</v>
      </c>
      <c r="B861" s="248">
        <v>25</v>
      </c>
      <c r="C861" s="215"/>
      <c r="D861" s="215"/>
      <c r="E861" s="215"/>
      <c r="F861" s="445" t="s">
        <v>1245</v>
      </c>
      <c r="G861" s="1251" t="s">
        <v>946</v>
      </c>
      <c r="H861" s="1252"/>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15">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15">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15">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15">
      <c r="A865" s="264">
        <v>4</v>
      </c>
      <c r="B865" s="265">
        <v>8</v>
      </c>
      <c r="C865" s="152"/>
      <c r="D865" s="152"/>
      <c r="E865" s="152"/>
      <c r="F865" s="447" t="s">
        <v>1249</v>
      </c>
      <c r="G865" s="1251" t="s">
        <v>946</v>
      </c>
      <c r="H865" s="1252"/>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15">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15">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15">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15">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15">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15">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15">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15">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15">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15">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15">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15">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15">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15">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15">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15">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15">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15">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15">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15">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15">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15">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15">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15">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15">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15">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15">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15">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15">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15">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15">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15">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15">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15">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15">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15">
      <c r="A901" s="264">
        <v>10</v>
      </c>
      <c r="B901" s="265" t="s">
        <v>1291</v>
      </c>
      <c r="C901" s="152"/>
      <c r="D901" s="152"/>
      <c r="E901" s="152"/>
      <c r="F901" s="447" t="s">
        <v>1292</v>
      </c>
      <c r="G901" s="1251" t="s">
        <v>946</v>
      </c>
      <c r="H901" s="1252"/>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15">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15">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15">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15">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15">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15">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15">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15">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15">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15">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15">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15">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15">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15">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15">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15">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15">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15">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15">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15">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15">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15">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15">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15">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15">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15">
      <c r="A928" s="1267" t="s">
        <v>1316</v>
      </c>
      <c r="B928" s="1268"/>
      <c r="C928" s="273"/>
      <c r="D928" s="274"/>
      <c r="E928" s="843"/>
      <c r="F928" s="1269" t="s">
        <v>901</v>
      </c>
      <c r="G928" s="1271" t="s">
        <v>902</v>
      </c>
      <c r="H928" s="1274" t="s">
        <v>903</v>
      </c>
      <c r="I928" s="134"/>
      <c r="J928" s="135"/>
      <c r="K928" s="1260" t="s">
        <v>904</v>
      </c>
      <c r="L928" s="1263" t="s">
        <v>1317</v>
      </c>
      <c r="M928" s="591" t="s">
        <v>1226</v>
      </c>
      <c r="N928" s="143">
        <f>M930+N930</f>
        <v>0</v>
      </c>
      <c r="O928" s="1264" t="s">
        <v>907</v>
      </c>
      <c r="P928" s="1255" t="s">
        <v>908</v>
      </c>
      <c r="Q928" s="1266" t="s">
        <v>909</v>
      </c>
      <c r="R928" s="1253" t="s">
        <v>910</v>
      </c>
      <c r="S928" s="192" t="s">
        <v>910</v>
      </c>
      <c r="T928" s="1253" t="s">
        <v>911</v>
      </c>
      <c r="U928" s="1254" t="s">
        <v>912</v>
      </c>
      <c r="V928" s="1255" t="s">
        <v>913</v>
      </c>
      <c r="W928" s="1256" t="s">
        <v>914</v>
      </c>
      <c r="X928" s="1257" t="s">
        <v>915</v>
      </c>
    </row>
    <row r="929" spans="1:24" ht="15" customHeight="1" x14ac:dyDescent="0.15">
      <c r="A929" s="1221" t="s">
        <v>916</v>
      </c>
      <c r="B929" s="1258" t="s">
        <v>917</v>
      </c>
      <c r="C929" s="215"/>
      <c r="D929" s="215"/>
      <c r="E929" s="215"/>
      <c r="F929" s="1269"/>
      <c r="G929" s="1272"/>
      <c r="H929" s="1275"/>
      <c r="I929" s="139" t="s">
        <v>918</v>
      </c>
      <c r="J929" s="140" t="s">
        <v>919</v>
      </c>
      <c r="K929" s="1261"/>
      <c r="L929" s="1250"/>
      <c r="M929" s="609" t="s">
        <v>920</v>
      </c>
      <c r="N929" s="145" t="s">
        <v>921</v>
      </c>
      <c r="O929" s="1265"/>
      <c r="P929" s="1208"/>
      <c r="Q929" s="1210"/>
      <c r="R929" s="1212"/>
      <c r="S929" s="142" t="s">
        <v>922</v>
      </c>
      <c r="T929" s="1212"/>
      <c r="U929" s="1214"/>
      <c r="V929" s="1208"/>
      <c r="W929" s="1218"/>
      <c r="X929" s="1220"/>
    </row>
    <row r="930" spans="1:24" ht="15" customHeight="1" thickBot="1" x14ac:dyDescent="0.2">
      <c r="A930" s="1222"/>
      <c r="B930" s="1259"/>
      <c r="C930" s="202"/>
      <c r="D930" s="202"/>
      <c r="E930" s="202"/>
      <c r="F930" s="1270"/>
      <c r="G930" s="1273"/>
      <c r="H930" s="1276"/>
      <c r="I930" s="146" t="s">
        <v>923</v>
      </c>
      <c r="J930" s="147" t="s">
        <v>924</v>
      </c>
      <c r="K930" s="1262"/>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15">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15">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15">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15">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15">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15">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15">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15">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15">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15">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15">
      <c r="A941" s="150">
        <v>3</v>
      </c>
      <c r="B941" s="151">
        <v>13</v>
      </c>
      <c r="C941" s="152"/>
      <c r="D941" s="152"/>
      <c r="E941" s="152"/>
      <c r="F941" s="440" t="s">
        <v>1330</v>
      </c>
      <c r="G941" s="1251" t="s">
        <v>946</v>
      </c>
      <c r="H941" s="1252"/>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15">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15">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15">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15">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15">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15">
      <c r="A947" s="150">
        <v>4</v>
      </c>
      <c r="B947" s="151">
        <v>10</v>
      </c>
      <c r="C947" s="152"/>
      <c r="D947" s="152"/>
      <c r="E947" s="152"/>
      <c r="F947" s="440" t="s">
        <v>1249</v>
      </c>
      <c r="G947" s="1251" t="s">
        <v>946</v>
      </c>
      <c r="H947" s="1252"/>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15">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15">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15">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15">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15">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15">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15">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15">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15">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15">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15">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15">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15">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15">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15">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15">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15">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15">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15">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15">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15">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15">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15">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15">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15">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15">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15">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15">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15">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15">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15">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15">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15">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15">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15">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15">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15">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15">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15">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15">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15">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15">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15">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15">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15">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15">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15">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15">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15">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15">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15">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15">
      <c r="A999" s="150">
        <v>10</v>
      </c>
      <c r="B999" s="151" t="s">
        <v>1382</v>
      </c>
      <c r="C999" s="152"/>
      <c r="D999" s="152"/>
      <c r="E999" s="152"/>
      <c r="F999" s="440" t="s">
        <v>1383</v>
      </c>
      <c r="G999" s="1251" t="s">
        <v>946</v>
      </c>
      <c r="H999" s="1252"/>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15">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15">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15">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15">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15">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15">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15">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15">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15">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15">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15">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15">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K47"/>
  <sheetViews>
    <sheetView zoomScale="70" zoomScaleNormal="70" workbookViewId="0">
      <pane xSplit="1" ySplit="3" topLeftCell="B4" activePane="bottomRight" state="frozen"/>
      <selection pane="topRight" activeCell="B1" sqref="B1"/>
      <selection pane="bottomLeft" activeCell="A4" sqref="A4"/>
      <selection pane="bottomRight" activeCell="H27" sqref="H27"/>
    </sheetView>
  </sheetViews>
  <sheetFormatPr defaultColWidth="11.875" defaultRowHeight="20.25" customHeight="1" x14ac:dyDescent="0.15"/>
  <cols>
    <col min="1" max="1" width="21.125" style="492" customWidth="1"/>
    <col min="2" max="2" width="11.875" style="486" customWidth="1"/>
    <col min="3" max="3" width="11.875" style="92" customWidth="1"/>
    <col min="4" max="4" width="11.875" style="486" customWidth="1"/>
    <col min="5" max="5" width="11.875" style="92" customWidth="1"/>
    <col min="6" max="6" width="11.875" style="486" customWidth="1"/>
    <col min="7" max="7" width="11.875" style="92" customWidth="1"/>
    <col min="8" max="8" width="11.875" style="486" customWidth="1"/>
    <col min="9" max="9" width="11.875" style="92" customWidth="1"/>
    <col min="10" max="10" width="11.875" style="486" customWidth="1"/>
    <col min="11" max="11" width="11.875" style="92" customWidth="1"/>
    <col min="12" max="12" width="11.875" style="486" customWidth="1"/>
    <col min="13" max="13" width="11.875" style="92" customWidth="1"/>
    <col min="14" max="14" width="11.875" style="486" customWidth="1"/>
    <col min="15" max="15" width="11.875" style="92" customWidth="1"/>
    <col min="16" max="16" width="11.875" style="486" customWidth="1"/>
    <col min="17" max="17" width="11.875" style="92" customWidth="1"/>
    <col min="18" max="18" width="11.875" style="486" customWidth="1"/>
    <col min="19" max="19" width="11.875" style="92" customWidth="1"/>
    <col min="20" max="20" width="11.875" style="486" customWidth="1"/>
    <col min="21" max="21" width="11.875" style="92" customWidth="1"/>
    <col min="22" max="22" width="11.875" style="486" customWidth="1"/>
    <col min="23" max="23" width="11.875" style="92" customWidth="1"/>
    <col min="24" max="24" width="11.875" style="486" customWidth="1"/>
    <col min="25" max="25" width="11.875" style="92" customWidth="1"/>
    <col min="26" max="26" width="11.875" style="486" customWidth="1"/>
    <col min="27" max="27" width="11.875" style="92" customWidth="1"/>
    <col min="28" max="28" width="11.875" style="486" customWidth="1"/>
    <col min="29" max="29" width="11.875" style="92" customWidth="1"/>
    <col min="30" max="30" width="11.875" style="486" customWidth="1"/>
    <col min="31" max="31" width="11.875" style="92" customWidth="1"/>
    <col min="32" max="32" width="11.875" style="486" customWidth="1"/>
    <col min="33" max="33" width="11.875" style="92" customWidth="1"/>
    <col min="34" max="34" width="11.875" style="486" customWidth="1"/>
    <col min="35" max="16384" width="11.875" style="92"/>
  </cols>
  <sheetData>
    <row r="1" spans="1:37" ht="20.25" customHeight="1" x14ac:dyDescent="0.15">
      <c r="A1" s="486" t="s">
        <v>1689</v>
      </c>
    </row>
    <row r="2" spans="1:37" ht="20.25" customHeight="1" x14ac:dyDescent="0.15">
      <c r="A2" s="496" t="s">
        <v>1722</v>
      </c>
    </row>
    <row r="3" spans="1:37" s="62" customFormat="1" ht="20.25" customHeight="1" x14ac:dyDescent="0.15">
      <c r="A3" s="507"/>
      <c r="B3" s="1309" t="s">
        <v>1669</v>
      </c>
      <c r="C3" s="1310"/>
      <c r="D3" s="1309" t="s">
        <v>1670</v>
      </c>
      <c r="E3" s="1310"/>
      <c r="F3" s="1309" t="s">
        <v>1674</v>
      </c>
      <c r="G3" s="1310"/>
      <c r="H3" s="1309" t="s">
        <v>1672</v>
      </c>
      <c r="I3" s="1310"/>
      <c r="J3" s="1309" t="s">
        <v>1671</v>
      </c>
      <c r="K3" s="1310"/>
      <c r="L3" s="1309" t="s">
        <v>1673</v>
      </c>
      <c r="M3" s="1310"/>
      <c r="N3" s="1309" t="s">
        <v>1675</v>
      </c>
      <c r="O3" s="1310"/>
      <c r="P3" s="1309" t="s">
        <v>1676</v>
      </c>
      <c r="Q3" s="1310"/>
      <c r="R3" s="1309" t="s">
        <v>1677</v>
      </c>
      <c r="S3" s="1310"/>
      <c r="T3" s="1309" t="s">
        <v>1678</v>
      </c>
      <c r="U3" s="1310"/>
      <c r="V3" s="1309" t="s">
        <v>1679</v>
      </c>
      <c r="W3" s="1310"/>
      <c r="X3" s="1309" t="s">
        <v>1680</v>
      </c>
      <c r="Y3" s="1310"/>
      <c r="Z3" s="1309" t="s">
        <v>1681</v>
      </c>
      <c r="AA3" s="1310"/>
      <c r="AB3" s="1309" t="s">
        <v>1682</v>
      </c>
      <c r="AC3" s="1310"/>
      <c r="AD3" s="1309" t="s">
        <v>1686</v>
      </c>
      <c r="AE3" s="1310"/>
      <c r="AF3" s="1309" t="s">
        <v>1687</v>
      </c>
      <c r="AG3" s="1310"/>
      <c r="AH3" s="1309" t="s">
        <v>1683</v>
      </c>
      <c r="AI3" s="1310"/>
      <c r="AJ3" s="1309" t="s">
        <v>1684</v>
      </c>
      <c r="AK3" s="1310"/>
    </row>
    <row r="4" spans="1:37" ht="20.25" customHeight="1" x14ac:dyDescent="0.15">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15">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15">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15">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15">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15">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15">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7" ht="20.25" customHeight="1" thickBot="1" x14ac:dyDescent="0.2">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7" ht="20.25" customHeight="1" thickTop="1" x14ac:dyDescent="0.15">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7" ht="20.25" customHeight="1" thickBot="1" x14ac:dyDescent="0.2">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7" ht="20.25" customHeight="1" thickTop="1" x14ac:dyDescent="0.15">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7" ht="20.25" customHeight="1" thickBot="1" x14ac:dyDescent="0.2">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7" ht="20.25" customHeight="1" thickTop="1" x14ac:dyDescent="0.15">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500" t="s">
        <v>1688</v>
      </c>
      <c r="Q22" s="501"/>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7" ht="20.25" customHeight="1" thickBot="1" x14ac:dyDescent="0.2">
      <c r="A23" s="580"/>
      <c r="B23" s="487"/>
      <c r="C23" s="117"/>
      <c r="D23" s="487"/>
      <c r="E23" s="117"/>
      <c r="F23" s="487"/>
      <c r="G23" s="117"/>
      <c r="H23" s="487"/>
      <c r="I23" s="117"/>
      <c r="J23" s="487">
        <v>44189</v>
      </c>
      <c r="K23" s="944">
        <v>50000</v>
      </c>
      <c r="L23" s="487"/>
      <c r="M23" s="117"/>
      <c r="N23" s="487"/>
      <c r="O23" s="117"/>
      <c r="P23" s="502"/>
      <c r="Q23" s="503"/>
      <c r="R23" s="487"/>
      <c r="S23" s="117"/>
      <c r="T23" s="487"/>
      <c r="U23" s="117"/>
      <c r="V23" s="487"/>
      <c r="W23" s="117"/>
      <c r="X23" s="487"/>
      <c r="Y23" s="117"/>
      <c r="Z23" s="502"/>
      <c r="AA23" s="503"/>
      <c r="AB23" s="487"/>
      <c r="AC23" s="117"/>
      <c r="AD23" s="487"/>
      <c r="AE23" s="117"/>
      <c r="AF23" s="487"/>
      <c r="AG23" s="117"/>
      <c r="AH23" s="487"/>
      <c r="AI23" s="117"/>
      <c r="AJ23" s="487"/>
      <c r="AK23" s="117"/>
    </row>
    <row r="24" spans="1:37" ht="20.25" customHeight="1" thickTop="1" x14ac:dyDescent="0.15">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488">
        <v>44224</v>
      </c>
      <c r="Q24" s="560">
        <v>90000</v>
      </c>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7" ht="20.25" customHeight="1" thickBot="1" x14ac:dyDescent="0.2">
      <c r="A25" s="580"/>
      <c r="B25" s="487"/>
      <c r="C25" s="117"/>
      <c r="D25" s="487"/>
      <c r="E25" s="117"/>
      <c r="F25" s="487"/>
      <c r="G25" s="117"/>
      <c r="H25" s="487"/>
      <c r="I25" s="117"/>
      <c r="J25" s="487"/>
      <c r="K25" s="117"/>
      <c r="L25" s="487"/>
      <c r="M25" s="117"/>
      <c r="N25" s="487"/>
      <c r="O25" s="117"/>
      <c r="P25" s="487"/>
      <c r="Q25" s="117">
        <v>90000</v>
      </c>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7" ht="20.25" customHeight="1" thickTop="1" x14ac:dyDescent="0.15">
      <c r="A26" s="880" t="s">
        <v>3279</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488"/>
      <c r="Q26" s="1032">
        <v>90000</v>
      </c>
      <c r="R26" s="488"/>
      <c r="S26" s="489">
        <v>140000</v>
      </c>
      <c r="T26" s="488">
        <v>44860</v>
      </c>
      <c r="U26" s="489">
        <v>35000</v>
      </c>
      <c r="V26" s="488">
        <v>44693</v>
      </c>
      <c r="W26" s="560">
        <v>35000</v>
      </c>
      <c r="X26" s="488">
        <v>44879</v>
      </c>
      <c r="Y26" s="489">
        <v>30000</v>
      </c>
      <c r="Z26" s="488"/>
      <c r="AA26" s="1032">
        <v>40000</v>
      </c>
      <c r="AB26" s="488">
        <v>44692</v>
      </c>
      <c r="AC26" s="489">
        <v>10000</v>
      </c>
      <c r="AD26" s="488">
        <v>44701</v>
      </c>
      <c r="AE26" s="560">
        <v>40000</v>
      </c>
      <c r="AF26" s="488">
        <v>44691</v>
      </c>
      <c r="AG26" s="489">
        <v>20000</v>
      </c>
      <c r="AH26" s="488">
        <v>44688</v>
      </c>
      <c r="AI26" s="489">
        <v>10000</v>
      </c>
      <c r="AJ26" s="488">
        <v>44873</v>
      </c>
      <c r="AK26" s="489">
        <v>5000</v>
      </c>
    </row>
    <row r="27" spans="1:37" ht="20.25" customHeight="1" thickBot="1" x14ac:dyDescent="0.2">
      <c r="A27" s="580"/>
      <c r="B27" s="487"/>
      <c r="C27" s="117"/>
      <c r="D27" s="487"/>
      <c r="E27" s="117"/>
      <c r="F27" s="487"/>
      <c r="G27" s="117"/>
      <c r="H27" s="487"/>
      <c r="I27" s="117"/>
      <c r="J27" s="487"/>
      <c r="K27" s="117"/>
      <c r="L27" s="487"/>
      <c r="M27" s="117"/>
      <c r="N27" s="487"/>
      <c r="O27" s="117"/>
      <c r="P27" s="487"/>
      <c r="Q27" s="117"/>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7" ht="20.25" customHeight="1" thickTop="1" x14ac:dyDescent="0.15">
      <c r="C28" s="115"/>
      <c r="D28" s="838"/>
    </row>
    <row r="29" spans="1:37" ht="20.25" customHeight="1" x14ac:dyDescent="0.15">
      <c r="C29" s="115"/>
      <c r="D29" s="838"/>
    </row>
    <row r="30" spans="1:37" ht="20.25" customHeight="1" x14ac:dyDescent="0.15">
      <c r="C30" s="115"/>
      <c r="D30" s="838"/>
    </row>
    <row r="31" spans="1:37" ht="20.25" customHeight="1" x14ac:dyDescent="0.15">
      <c r="C31" s="115"/>
      <c r="D31" s="838"/>
    </row>
    <row r="32" spans="1:37" ht="20.25" customHeight="1" x14ac:dyDescent="0.15">
      <c r="C32" s="115"/>
      <c r="D32" s="838"/>
    </row>
    <row r="33" spans="3:4" ht="20.25" customHeight="1" x14ac:dyDescent="0.15">
      <c r="C33" s="115"/>
      <c r="D33" s="838"/>
    </row>
    <row r="34" spans="3:4" ht="20.25" customHeight="1" x14ac:dyDescent="0.15">
      <c r="C34" s="115"/>
      <c r="D34" s="838"/>
    </row>
    <row r="35" spans="3:4" ht="20.25" customHeight="1" x14ac:dyDescent="0.15">
      <c r="C35" s="115"/>
      <c r="D35" s="838"/>
    </row>
    <row r="36" spans="3:4" ht="20.25" customHeight="1" x14ac:dyDescent="0.15">
      <c r="C36" s="115"/>
      <c r="D36" s="838"/>
    </row>
    <row r="37" spans="3:4" ht="20.25" customHeight="1" x14ac:dyDescent="0.15">
      <c r="C37" s="115"/>
      <c r="D37" s="838"/>
    </row>
    <row r="38" spans="3:4" ht="20.25" customHeight="1" x14ac:dyDescent="0.15">
      <c r="C38" s="115"/>
      <c r="D38" s="838"/>
    </row>
    <row r="39" spans="3:4" ht="20.25" customHeight="1" x14ac:dyDescent="0.15">
      <c r="C39" s="115"/>
      <c r="D39" s="838"/>
    </row>
    <row r="40" spans="3:4" ht="20.25" customHeight="1" x14ac:dyDescent="0.15">
      <c r="C40" s="115"/>
      <c r="D40" s="838"/>
    </row>
    <row r="41" spans="3:4" ht="20.25" customHeight="1" x14ac:dyDescent="0.15">
      <c r="C41" s="115"/>
      <c r="D41" s="838"/>
    </row>
    <row r="42" spans="3:4" ht="20.25" customHeight="1" x14ac:dyDescent="0.15">
      <c r="C42" s="115"/>
      <c r="D42" s="838"/>
    </row>
    <row r="43" spans="3:4" ht="20.25" customHeight="1" x14ac:dyDescent="0.15">
      <c r="C43" s="115"/>
      <c r="D43" s="838"/>
    </row>
    <row r="44" spans="3:4" ht="20.25" customHeight="1" x14ac:dyDescent="0.15">
      <c r="C44" s="115"/>
      <c r="D44" s="838"/>
    </row>
    <row r="45" spans="3:4" ht="20.25" customHeight="1" x14ac:dyDescent="0.15">
      <c r="C45" s="115"/>
      <c r="D45" s="838"/>
    </row>
    <row r="46" spans="3:4" ht="20.25" customHeight="1" x14ac:dyDescent="0.15">
      <c r="C46" s="115"/>
      <c r="D46" s="838"/>
    </row>
    <row r="47" spans="3:4" ht="20.25" customHeight="1" x14ac:dyDescent="0.15">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80" zoomScaleNormal="80" workbookViewId="0">
      <pane ySplit="8" topLeftCell="A1356" activePane="bottomLeft" state="frozen"/>
      <selection pane="bottomLeft" activeCell="A8" sqref="A8"/>
    </sheetView>
  </sheetViews>
  <sheetFormatPr defaultColWidth="9" defaultRowHeight="13.5" outlineLevelRow="1" x14ac:dyDescent="0.15"/>
  <cols>
    <col min="1" max="1" width="12.875" style="59" customWidth="1"/>
    <col min="2" max="2" width="15.5" customWidth="1"/>
    <col min="3" max="3" width="17.25" customWidth="1"/>
    <col min="4" max="4" width="13.5" style="1162" customWidth="1"/>
    <col min="5" max="5" width="6.125" style="725" customWidth="1"/>
    <col min="6" max="6" width="8" style="57" customWidth="1"/>
    <col min="7" max="7" width="14.25" style="1" customWidth="1"/>
    <col min="8" max="8" width="66.375" style="1" customWidth="1"/>
    <col min="9" max="9" width="25.375" style="740" customWidth="1"/>
    <col min="10" max="10" width="11.75" style="528" customWidth="1"/>
    <col min="11" max="11" width="11.75" style="555" customWidth="1"/>
    <col min="12" max="12" width="13.875" customWidth="1"/>
    <col min="13" max="14" width="12.625" hidden="1" customWidth="1"/>
    <col min="15" max="15" width="9" customWidth="1"/>
  </cols>
  <sheetData>
    <row r="1" spans="1:15" ht="31.5" customHeight="1" x14ac:dyDescent="0.2">
      <c r="D1" s="1136" t="s">
        <v>3202</v>
      </c>
    </row>
    <row r="2" spans="1:15" ht="16.5" hidden="1" customHeight="1" outlineLevel="1" x14ac:dyDescent="0.15">
      <c r="C2" s="1018" t="s">
        <v>2557</v>
      </c>
      <c r="D2" s="1137"/>
      <c r="F2" s="1078"/>
      <c r="G2" s="1079" t="s">
        <v>3364</v>
      </c>
    </row>
    <row r="3" spans="1:15" ht="16.5" hidden="1" customHeight="1" outlineLevel="1" x14ac:dyDescent="0.15">
      <c r="C3" s="1018" t="s">
        <v>2558</v>
      </c>
      <c r="D3" s="1137"/>
    </row>
    <row r="4" spans="1:15" ht="16.5" hidden="1" customHeight="1" outlineLevel="1" x14ac:dyDescent="0.15">
      <c r="C4" s="1018" t="s">
        <v>402</v>
      </c>
      <c r="D4" s="1138">
        <v>9246857</v>
      </c>
      <c r="F4" s="57" t="s">
        <v>3205</v>
      </c>
      <c r="I4" s="528"/>
    </row>
    <row r="5" spans="1:15" ht="16.5" hidden="1" customHeight="1" outlineLevel="1" x14ac:dyDescent="0.15">
      <c r="A5" s="824"/>
      <c r="C5" s="1018" t="s">
        <v>1740</v>
      </c>
      <c r="D5" s="1138">
        <v>9173225</v>
      </c>
      <c r="E5"/>
      <c r="F5"/>
      <c r="L5" s="2"/>
      <c r="O5">
        <v>797</v>
      </c>
    </row>
    <row r="6" spans="1:15" ht="16.5" hidden="1" customHeight="1" outlineLevel="1" x14ac:dyDescent="0.15">
      <c r="A6" s="824"/>
      <c r="C6" s="1018" t="s">
        <v>3200</v>
      </c>
      <c r="D6" s="1138">
        <v>10000</v>
      </c>
      <c r="E6"/>
      <c r="F6"/>
      <c r="L6" s="2"/>
    </row>
    <row r="7" spans="1:15" ht="16.5" hidden="1" customHeight="1" outlineLevel="1" x14ac:dyDescent="0.15">
      <c r="A7" s="825"/>
      <c r="C7" s="1018" t="s">
        <v>3201</v>
      </c>
      <c r="D7" s="1138">
        <v>0</v>
      </c>
      <c r="E7"/>
      <c r="F7"/>
      <c r="G7" s="801"/>
      <c r="H7" s="821"/>
      <c r="I7" s="801"/>
      <c r="L7" s="2"/>
    </row>
    <row r="8" spans="1:15" s="5" customFormat="1" ht="38.25" customHeight="1" collapsed="1" x14ac:dyDescent="0.15">
      <c r="A8" s="3" t="s">
        <v>2589</v>
      </c>
      <c r="C8" s="818" t="s">
        <v>2549</v>
      </c>
      <c r="D8" s="1139" t="s">
        <v>1762</v>
      </c>
      <c r="E8" s="3"/>
      <c r="F8" s="3" t="s">
        <v>2544</v>
      </c>
      <c r="G8" s="820"/>
      <c r="H8" s="819" t="s">
        <v>2550</v>
      </c>
      <c r="I8" s="822" t="s">
        <v>2551</v>
      </c>
      <c r="J8" s="823" t="s">
        <v>2552</v>
      </c>
      <c r="K8" s="823" t="s">
        <v>2553</v>
      </c>
      <c r="L8" s="823" t="s">
        <v>2554</v>
      </c>
      <c r="M8" s="835" t="s">
        <v>2556</v>
      </c>
      <c r="N8" s="4"/>
    </row>
    <row r="9" spans="1:15" ht="18" customHeight="1" thickBot="1" x14ac:dyDescent="0.2">
      <c r="A9" s="826"/>
      <c r="B9" s="6"/>
      <c r="C9" s="7">
        <v>40634</v>
      </c>
      <c r="D9" s="1140" t="s">
        <v>0</v>
      </c>
      <c r="E9" s="712"/>
      <c r="F9" s="8"/>
      <c r="G9" s="9"/>
      <c r="H9" s="10" t="s">
        <v>1</v>
      </c>
      <c r="I9" s="741"/>
      <c r="J9" s="518"/>
      <c r="K9" s="11" t="str">
        <f>IF(B9="","",N9)</f>
        <v/>
      </c>
      <c r="L9" s="11">
        <f t="shared" ref="L9:L72" si="0">IF(C9="","",N9)</f>
        <v>7450369</v>
      </c>
      <c r="M9" s="12"/>
      <c r="N9" s="12">
        <v>7450369</v>
      </c>
    </row>
    <row r="10" spans="1:15" ht="18" customHeight="1" thickTop="1" x14ac:dyDescent="0.15">
      <c r="A10" s="827"/>
      <c r="B10" s="13" t="s">
        <v>2</v>
      </c>
      <c r="C10" s="14">
        <v>40642</v>
      </c>
      <c r="D10" s="1141"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15">
      <c r="A11" s="827"/>
      <c r="B11" s="19" t="s">
        <v>6</v>
      </c>
      <c r="C11" s="20">
        <v>40648</v>
      </c>
      <c r="D11" s="1142"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15">
      <c r="A12" s="827"/>
      <c r="B12" s="26"/>
      <c r="C12" s="20">
        <v>40701</v>
      </c>
      <c r="D12" s="1142"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15">
      <c r="A13" s="827"/>
      <c r="B13" s="26"/>
      <c r="C13" s="20">
        <v>40701</v>
      </c>
      <c r="D13" s="1142"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15">
      <c r="A14" s="827"/>
      <c r="B14" s="26"/>
      <c r="C14" s="20">
        <v>40715</v>
      </c>
      <c r="D14" s="1142"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15">
      <c r="A15" s="827"/>
      <c r="B15" s="26"/>
      <c r="C15" s="20">
        <v>40771</v>
      </c>
      <c r="D15" s="1143"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15">
      <c r="A16" s="827"/>
      <c r="B16" s="26"/>
      <c r="C16" s="20">
        <v>40780</v>
      </c>
      <c r="D16" s="1142"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15">
      <c r="A17" s="827"/>
      <c r="B17" s="26"/>
      <c r="C17" s="20">
        <v>40871</v>
      </c>
      <c r="D17" s="1142"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15">
      <c r="A18" s="827"/>
      <c r="B18" s="26"/>
      <c r="C18" s="20">
        <v>40887</v>
      </c>
      <c r="D18" s="1142"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15">
      <c r="A19" s="827"/>
      <c r="B19" s="26"/>
      <c r="C19" s="20">
        <v>40899</v>
      </c>
      <c r="D19" s="1143"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15">
      <c r="A20" s="827"/>
      <c r="B20" s="26"/>
      <c r="C20" s="20">
        <v>40899</v>
      </c>
      <c r="D20" s="1142"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15">
      <c r="A21" s="827"/>
      <c r="B21" s="26"/>
      <c r="C21" s="20">
        <v>40589</v>
      </c>
      <c r="D21" s="1143"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15">
      <c r="A22" s="827"/>
      <c r="B22" s="26"/>
      <c r="C22" s="20">
        <v>40595</v>
      </c>
      <c r="D22" s="1143"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15">
      <c r="A23" s="827"/>
      <c r="B23" s="26"/>
      <c r="C23" s="20">
        <v>40597</v>
      </c>
      <c r="D23" s="1142"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15">
      <c r="A24" s="827"/>
      <c r="B24" s="26"/>
      <c r="C24" s="20">
        <v>40631</v>
      </c>
      <c r="D24" s="1143"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15">
      <c r="A25" s="827"/>
      <c r="B25" s="26"/>
      <c r="C25" s="20">
        <v>40632</v>
      </c>
      <c r="D25" s="1143"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15">
      <c r="A26" s="827"/>
      <c r="B26" s="27"/>
      <c r="C26" s="28">
        <v>40632</v>
      </c>
      <c r="D26" s="1143"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15">
      <c r="A27" s="827"/>
      <c r="B27" s="26"/>
      <c r="C27" s="20">
        <v>40633</v>
      </c>
      <c r="D27" s="1143"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15">
      <c r="A28" s="827"/>
      <c r="B28" s="27"/>
      <c r="C28" s="28">
        <v>40633</v>
      </c>
      <c r="D28" s="1143"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15">
      <c r="A29" s="827"/>
      <c r="B29" s="27"/>
      <c r="C29" s="28">
        <v>40633</v>
      </c>
      <c r="D29" s="1142"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15">
      <c r="A30" s="827"/>
      <c r="B30" s="26"/>
      <c r="C30" s="20">
        <v>40639</v>
      </c>
      <c r="D30" s="1143"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15">
      <c r="A31" s="827"/>
      <c r="B31" s="26"/>
      <c r="C31" s="20">
        <v>40648</v>
      </c>
      <c r="D31" s="1142"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15">
      <c r="A32" s="827"/>
      <c r="B32" s="27"/>
      <c r="C32" s="28">
        <v>40648</v>
      </c>
      <c r="D32" s="1143"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15">
      <c r="A33" s="827"/>
      <c r="B33" s="26"/>
      <c r="C33" s="20">
        <v>40654</v>
      </c>
      <c r="D33" s="1143"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15">
      <c r="A34" s="827"/>
      <c r="B34" s="27"/>
      <c r="C34" s="28">
        <v>40654</v>
      </c>
      <c r="D34" s="1142"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15">
      <c r="A35" s="827"/>
      <c r="B35" s="26"/>
      <c r="C35" s="20">
        <v>40658</v>
      </c>
      <c r="D35" s="1143"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15">
      <c r="A36" s="827"/>
      <c r="B36" s="26"/>
      <c r="C36" s="20">
        <v>40660</v>
      </c>
      <c r="D36" s="1143"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15">
      <c r="A37" s="827"/>
      <c r="B37" s="26"/>
      <c r="C37" s="20">
        <v>40674</v>
      </c>
      <c r="D37" s="1143"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15">
      <c r="A38" s="827"/>
      <c r="B38" s="27"/>
      <c r="C38" s="28">
        <v>40674</v>
      </c>
      <c r="D38" s="1142"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15">
      <c r="A39" s="827"/>
      <c r="B39" s="26"/>
      <c r="C39" s="20">
        <v>40688</v>
      </c>
      <c r="D39" s="1143"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15">
      <c r="A40" s="827"/>
      <c r="B40" s="26"/>
      <c r="C40" s="20">
        <v>40694</v>
      </c>
      <c r="D40" s="1143"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15">
      <c r="A41" s="827"/>
      <c r="B41" s="26"/>
      <c r="C41" s="20">
        <v>40718</v>
      </c>
      <c r="D41" s="1142"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15">
      <c r="A42" s="827"/>
      <c r="B42" s="26"/>
      <c r="C42" s="20">
        <v>40718</v>
      </c>
      <c r="D42" s="1142"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15">
      <c r="A43" s="827"/>
      <c r="B43" s="26"/>
      <c r="C43" s="20">
        <v>40718</v>
      </c>
      <c r="D43" s="1142"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15">
      <c r="A44" s="827"/>
      <c r="B44" s="26"/>
      <c r="C44" s="20">
        <v>40722</v>
      </c>
      <c r="D44" s="1143"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15">
      <c r="A45" s="827"/>
      <c r="B45" s="27"/>
      <c r="C45" s="28">
        <v>40722</v>
      </c>
      <c r="D45" s="1143"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15">
      <c r="A46" s="827"/>
      <c r="B46" s="107"/>
      <c r="C46" s="28">
        <v>40722</v>
      </c>
      <c r="D46" s="1143"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15">
      <c r="A47" s="827"/>
      <c r="B47" s="26"/>
      <c r="C47" s="20">
        <v>40722</v>
      </c>
      <c r="D47" s="1143"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15">
      <c r="A48" s="827"/>
      <c r="B48" s="27"/>
      <c r="C48" s="28">
        <v>40722</v>
      </c>
      <c r="D48" s="1143"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15">
      <c r="A49" s="827"/>
      <c r="B49" s="27"/>
      <c r="C49" s="28">
        <v>40722</v>
      </c>
      <c r="D49" s="1143"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15">
      <c r="A50" s="827"/>
      <c r="B50" s="27"/>
      <c r="C50" s="28">
        <v>40722</v>
      </c>
      <c r="D50" s="1143"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15">
      <c r="A51" s="827"/>
      <c r="B51" s="26"/>
      <c r="C51" s="20">
        <v>40730</v>
      </c>
      <c r="D51" s="1142"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15">
      <c r="A52" s="827"/>
      <c r="B52" s="26"/>
      <c r="C52" s="20">
        <v>40737</v>
      </c>
      <c r="D52" s="1143"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15">
      <c r="A53" s="827"/>
      <c r="B53" s="26"/>
      <c r="C53" s="20">
        <v>40752</v>
      </c>
      <c r="D53" s="1142"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15">
      <c r="A54" s="827"/>
      <c r="B54" s="26"/>
      <c r="C54" s="20">
        <v>40777</v>
      </c>
      <c r="D54" s="1143"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15">
      <c r="A55" s="827"/>
      <c r="B55" s="26"/>
      <c r="C55" s="20">
        <v>40784</v>
      </c>
      <c r="D55" s="1143"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15">
      <c r="A56" s="827"/>
      <c r="B56" s="27"/>
      <c r="C56" s="28">
        <v>40784</v>
      </c>
      <c r="D56" s="1143"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15">
      <c r="A57" s="827"/>
      <c r="B57" s="27"/>
      <c r="C57" s="28">
        <v>40784</v>
      </c>
      <c r="D57" s="1143"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15">
      <c r="A58" s="827"/>
      <c r="B58" s="26"/>
      <c r="C58" s="20">
        <v>40808</v>
      </c>
      <c r="D58" s="1143"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15">
      <c r="A59" s="827"/>
      <c r="B59" s="27"/>
      <c r="C59" s="28">
        <v>40808</v>
      </c>
      <c r="D59" s="1143"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15">
      <c r="A60" s="827"/>
      <c r="B60" s="26"/>
      <c r="C60" s="20">
        <v>40815</v>
      </c>
      <c r="D60" s="1143"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15">
      <c r="A61" s="827"/>
      <c r="B61" s="27"/>
      <c r="C61" s="28">
        <v>40815</v>
      </c>
      <c r="D61" s="1144"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15">
      <c r="A62" s="827"/>
      <c r="B62" s="27"/>
      <c r="C62" s="28">
        <v>40815</v>
      </c>
      <c r="D62" s="1143"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15">
      <c r="A63" s="827"/>
      <c r="B63" s="27"/>
      <c r="C63" s="28">
        <v>40815</v>
      </c>
      <c r="D63" s="1143"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15">
      <c r="A64" s="827"/>
      <c r="B64" s="27"/>
      <c r="C64" s="28">
        <v>40815</v>
      </c>
      <c r="D64" s="1142"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15">
      <c r="A65" s="827"/>
      <c r="B65" s="26"/>
      <c r="C65" s="20">
        <v>40829</v>
      </c>
      <c r="D65" s="1143"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15">
      <c r="A66" s="827"/>
      <c r="B66" s="27"/>
      <c r="C66" s="28">
        <v>40829</v>
      </c>
      <c r="D66" s="1143"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15">
      <c r="A67" s="827"/>
      <c r="B67" s="27"/>
      <c r="C67" s="28">
        <v>40829</v>
      </c>
      <c r="D67" s="1143"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15">
      <c r="A68" s="827"/>
      <c r="B68" s="27"/>
      <c r="C68" s="28">
        <v>40829</v>
      </c>
      <c r="D68" s="1143"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15">
      <c r="A69" s="827"/>
      <c r="B69" s="27"/>
      <c r="C69" s="28">
        <v>40829</v>
      </c>
      <c r="D69" s="1143"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15">
      <c r="A70" s="827"/>
      <c r="B70" s="27"/>
      <c r="C70" s="28">
        <v>40829</v>
      </c>
      <c r="D70" s="1143"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15">
      <c r="A71" s="827"/>
      <c r="B71" s="27"/>
      <c r="C71" s="28">
        <v>40829</v>
      </c>
      <c r="D71" s="1143"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15">
      <c r="A72" s="827"/>
      <c r="B72" s="27"/>
      <c r="C72" s="28">
        <v>40829</v>
      </c>
      <c r="D72" s="1143"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15">
      <c r="A73" s="827"/>
      <c r="B73" s="27"/>
      <c r="C73" s="28">
        <v>40829</v>
      </c>
      <c r="D73" s="1143"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15">
      <c r="A74" s="827"/>
      <c r="B74" s="27"/>
      <c r="C74" s="28">
        <v>40829</v>
      </c>
      <c r="D74" s="1143"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15">
      <c r="A75" s="827"/>
      <c r="B75" s="27"/>
      <c r="C75" s="28">
        <v>40829</v>
      </c>
      <c r="D75" s="1143"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15">
      <c r="A76" s="827"/>
      <c r="B76" s="27"/>
      <c r="C76" s="28">
        <v>40829</v>
      </c>
      <c r="D76" s="1143"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15">
      <c r="A77" s="827"/>
      <c r="B77" s="27"/>
      <c r="C77" s="28">
        <v>40829</v>
      </c>
      <c r="D77" s="1143"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15">
      <c r="A78" s="827"/>
      <c r="B78" s="27"/>
      <c r="C78" s="28">
        <v>40829</v>
      </c>
      <c r="D78" s="1143"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15">
      <c r="A79" s="827"/>
      <c r="B79" s="27"/>
      <c r="C79" s="28">
        <v>40829</v>
      </c>
      <c r="D79" s="1143"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15">
      <c r="A80" s="827"/>
      <c r="B80" s="27"/>
      <c r="C80" s="28">
        <v>40829</v>
      </c>
      <c r="D80" s="1143"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15">
      <c r="A81" s="827"/>
      <c r="B81" s="27"/>
      <c r="C81" s="28">
        <v>40829</v>
      </c>
      <c r="D81" s="1143"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15">
      <c r="A82" s="827"/>
      <c r="B82" s="27"/>
      <c r="C82" s="28">
        <v>40829</v>
      </c>
      <c r="D82" s="1143"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15">
      <c r="A83" s="827"/>
      <c r="B83" s="27"/>
      <c r="C83" s="28">
        <v>40829</v>
      </c>
      <c r="D83" s="1143"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15">
      <c r="A84" s="827"/>
      <c r="B84" s="27"/>
      <c r="C84" s="28">
        <v>40829</v>
      </c>
      <c r="D84" s="1143"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15">
      <c r="A85" s="827"/>
      <c r="B85" s="27"/>
      <c r="C85" s="28">
        <v>40829</v>
      </c>
      <c r="D85" s="1143"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15">
      <c r="A86" s="827"/>
      <c r="B86" s="27"/>
      <c r="C86" s="28">
        <v>40829</v>
      </c>
      <c r="D86" s="1143"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15">
      <c r="A87" s="827"/>
      <c r="B87" s="27"/>
      <c r="C87" s="28">
        <v>40829</v>
      </c>
      <c r="D87" s="1143"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15">
      <c r="A88" s="827"/>
      <c r="B88" s="26"/>
      <c r="C88" s="20">
        <v>40841</v>
      </c>
      <c r="D88" s="1143"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15">
      <c r="A89" s="827"/>
      <c r="B89" s="27"/>
      <c r="C89" s="28">
        <v>40841</v>
      </c>
      <c r="D89" s="1143"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15">
      <c r="A90" s="827"/>
      <c r="B90" s="27"/>
      <c r="C90" s="28">
        <v>40841</v>
      </c>
      <c r="D90" s="1143"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15">
      <c r="A91" s="827"/>
      <c r="B91" s="26"/>
      <c r="C91" s="20">
        <v>40848</v>
      </c>
      <c r="D91" s="1143"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15">
      <c r="A92" s="827"/>
      <c r="B92" s="27"/>
      <c r="C92" s="28">
        <v>40848</v>
      </c>
      <c r="D92" s="1143"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15">
      <c r="A93" s="827"/>
      <c r="B93" s="27"/>
      <c r="C93" s="28">
        <v>40848</v>
      </c>
      <c r="D93" s="1143"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15">
      <c r="A94" s="827"/>
      <c r="B94" s="27"/>
      <c r="C94" s="28">
        <v>40848</v>
      </c>
      <c r="D94" s="1143"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15">
      <c r="A95" s="827"/>
      <c r="B95" s="26"/>
      <c r="C95" s="20">
        <v>40851</v>
      </c>
      <c r="D95" s="1143"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15">
      <c r="A96" s="827"/>
      <c r="B96" s="27"/>
      <c r="C96" s="28">
        <v>40851</v>
      </c>
      <c r="D96" s="1143"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15">
      <c r="A97" s="827"/>
      <c r="B97" s="26"/>
      <c r="C97" s="20">
        <v>40869</v>
      </c>
      <c r="D97" s="1143"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15">
      <c r="A98" s="827"/>
      <c r="B98" s="27"/>
      <c r="C98" s="28">
        <v>40869</v>
      </c>
      <c r="D98" s="1143"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15">
      <c r="A99" s="827"/>
      <c r="B99" s="27"/>
      <c r="C99" s="28">
        <v>40869</v>
      </c>
      <c r="D99" s="1143"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15">
      <c r="A100" s="827"/>
      <c r="B100" s="26"/>
      <c r="C100" s="20">
        <v>40871</v>
      </c>
      <c r="D100" s="1145"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15">
      <c r="A101" s="827"/>
      <c r="B101" s="27"/>
      <c r="C101" s="28">
        <v>40872</v>
      </c>
      <c r="D101" s="1143"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15">
      <c r="A102" s="827"/>
      <c r="B102" s="27"/>
      <c r="C102" s="28">
        <v>40872</v>
      </c>
      <c r="D102" s="1143"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15">
      <c r="A103" s="827"/>
      <c r="B103" s="27"/>
      <c r="C103" s="28">
        <v>40875</v>
      </c>
      <c r="D103" s="1142"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15">
      <c r="A104" s="827"/>
      <c r="B104" s="27"/>
      <c r="C104" s="28">
        <v>40879</v>
      </c>
      <c r="D104" s="1143"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15">
      <c r="A105" s="827"/>
      <c r="B105" s="27"/>
      <c r="C105" s="28">
        <v>40882</v>
      </c>
      <c r="D105" s="1143"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15">
      <c r="A106" s="827"/>
      <c r="B106" s="27"/>
      <c r="C106" s="28">
        <v>40882</v>
      </c>
      <c r="D106" s="1143"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15">
      <c r="A107" s="827"/>
      <c r="B107" s="27"/>
      <c r="C107" s="28">
        <v>40882</v>
      </c>
      <c r="D107" s="1143"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15">
      <c r="A108" s="827"/>
      <c r="B108" s="27"/>
      <c r="C108" s="28">
        <v>40882</v>
      </c>
      <c r="D108" s="1143"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15">
      <c r="A109" s="827"/>
      <c r="B109" s="27"/>
      <c r="C109" s="28">
        <v>40879</v>
      </c>
      <c r="D109" s="1143"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15">
      <c r="A110" s="827"/>
      <c r="B110" s="27"/>
      <c r="C110" s="28">
        <v>40896</v>
      </c>
      <c r="D110" s="1143"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15">
      <c r="A111" s="827"/>
      <c r="B111" s="27"/>
      <c r="C111" s="28">
        <v>40896</v>
      </c>
      <c r="D111" s="1143"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15">
      <c r="A112" s="827"/>
      <c r="B112" s="27"/>
      <c r="C112" s="28">
        <v>40903</v>
      </c>
      <c r="D112" s="1143"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15">
      <c r="A113" s="827"/>
      <c r="B113" s="27"/>
      <c r="C113" s="28">
        <v>40903</v>
      </c>
      <c r="D113" s="1143"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15">
      <c r="A114" s="827"/>
      <c r="B114" s="27"/>
      <c r="C114" s="28">
        <v>40903</v>
      </c>
      <c r="D114" s="1143"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15">
      <c r="A115" s="827"/>
      <c r="B115" s="27"/>
      <c r="C115" s="28">
        <v>40903</v>
      </c>
      <c r="D115" s="1143"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15">
      <c r="A116" s="827"/>
      <c r="B116" s="27"/>
      <c r="C116" s="28">
        <v>40903</v>
      </c>
      <c r="D116" s="1143"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15">
      <c r="A117" s="827"/>
      <c r="B117" s="27"/>
      <c r="C117" s="28">
        <v>40903</v>
      </c>
      <c r="D117" s="1143"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15">
      <c r="A118" s="827"/>
      <c r="B118" s="27"/>
      <c r="C118" s="28">
        <v>40903</v>
      </c>
      <c r="D118" s="1143"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15">
      <c r="A119" s="827"/>
      <c r="B119" s="27"/>
      <c r="C119" s="28">
        <v>40903</v>
      </c>
      <c r="D119" s="1143"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15">
      <c r="A120" s="827"/>
      <c r="B120" s="27"/>
      <c r="C120" s="28">
        <v>40903</v>
      </c>
      <c r="D120" s="1143"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15">
      <c r="A121" s="827"/>
      <c r="B121" s="27"/>
      <c r="C121" s="28">
        <v>40903</v>
      </c>
      <c r="D121" s="1143"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15">
      <c r="A122" s="827"/>
      <c r="B122" s="27"/>
      <c r="C122" s="28">
        <v>40903</v>
      </c>
      <c r="D122" s="1143"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15">
      <c r="A123" s="827"/>
      <c r="B123" s="27"/>
      <c r="C123" s="28">
        <v>40903</v>
      </c>
      <c r="D123" s="1143"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
      <c r="A124" s="828"/>
      <c r="B124" s="31" t="s">
        <v>109</v>
      </c>
      <c r="C124" s="32">
        <v>40904</v>
      </c>
      <c r="D124" s="1146"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15">
      <c r="A125" s="829"/>
      <c r="B125" s="37" t="s">
        <v>111</v>
      </c>
      <c r="C125" s="38">
        <v>40914</v>
      </c>
      <c r="D125" s="1141"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15">
      <c r="A126" s="827"/>
      <c r="B126" s="27"/>
      <c r="C126" s="28">
        <v>40914</v>
      </c>
      <c r="D126" s="1142"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15">
      <c r="A127" s="827"/>
      <c r="B127" s="27"/>
      <c r="C127" s="28">
        <v>40918</v>
      </c>
      <c r="D127" s="1143"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15">
      <c r="A128" s="827"/>
      <c r="B128" s="27"/>
      <c r="C128" s="28">
        <v>40918</v>
      </c>
      <c r="D128" s="1143"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15">
      <c r="A129" s="827"/>
      <c r="B129" s="27"/>
      <c r="C129" s="28">
        <v>40918</v>
      </c>
      <c r="D129" s="1143"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15">
      <c r="A130" s="827"/>
      <c r="B130" s="27"/>
      <c r="C130" s="28">
        <v>40918</v>
      </c>
      <c r="D130" s="1143"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15">
      <c r="A131" s="827"/>
      <c r="B131" s="27"/>
      <c r="C131" s="28">
        <v>40918</v>
      </c>
      <c r="D131" s="1143"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15">
      <c r="A132" s="827"/>
      <c r="B132" s="27"/>
      <c r="C132" s="28">
        <v>40918</v>
      </c>
      <c r="D132" s="1143"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15">
      <c r="A133" s="827"/>
      <c r="B133" s="27"/>
      <c r="C133" s="28">
        <v>40918</v>
      </c>
      <c r="D133" s="1143"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15">
      <c r="A134" s="827"/>
      <c r="B134" s="27"/>
      <c r="C134" s="28">
        <v>40924</v>
      </c>
      <c r="D134" s="1143"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15">
      <c r="A135" s="827"/>
      <c r="B135" s="27"/>
      <c r="C135" s="28">
        <v>40924</v>
      </c>
      <c r="D135" s="1143"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15">
      <c r="A136" s="827"/>
      <c r="B136" s="27"/>
      <c r="C136" s="28">
        <v>40926</v>
      </c>
      <c r="D136" s="1143"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15">
      <c r="A137" s="827"/>
      <c r="B137" s="27"/>
      <c r="C137" s="28">
        <v>40926</v>
      </c>
      <c r="D137" s="1143"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15">
      <c r="A138" s="827"/>
      <c r="B138" s="27"/>
      <c r="C138" s="28">
        <v>40926</v>
      </c>
      <c r="D138" s="1143"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15">
      <c r="A139" s="827"/>
      <c r="B139" s="26"/>
      <c r="C139" s="20">
        <v>40939</v>
      </c>
      <c r="D139" s="1143"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15">
      <c r="A140" s="827"/>
      <c r="B140" s="27"/>
      <c r="C140" s="28">
        <v>40939</v>
      </c>
      <c r="D140" s="1143"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15">
      <c r="A141" s="827"/>
      <c r="B141" s="27"/>
      <c r="C141" s="28">
        <v>40939</v>
      </c>
      <c r="D141" s="1142"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15">
      <c r="A142" s="827"/>
      <c r="B142" s="26"/>
      <c r="C142" s="20">
        <v>40954</v>
      </c>
      <c r="D142" s="1143"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15">
      <c r="A143" s="827"/>
      <c r="B143" s="27"/>
      <c r="C143" s="28">
        <v>40954</v>
      </c>
      <c r="D143" s="1143"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15">
      <c r="A144" s="827"/>
      <c r="B144" s="27"/>
      <c r="C144" s="28">
        <v>40954</v>
      </c>
      <c r="D144" s="1143"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15">
      <c r="A145" s="827"/>
      <c r="B145" s="27"/>
      <c r="C145" s="28">
        <v>40959</v>
      </c>
      <c r="D145" s="1143"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15">
      <c r="A146" s="827"/>
      <c r="B146" s="26"/>
      <c r="C146" s="20">
        <v>40967</v>
      </c>
      <c r="D146" s="1143"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15">
      <c r="A147" s="827"/>
      <c r="B147" s="27"/>
      <c r="C147" s="28">
        <v>40967</v>
      </c>
      <c r="D147" s="1143"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15">
      <c r="A148" s="827"/>
      <c r="B148" s="27"/>
      <c r="C148" s="28">
        <v>40967</v>
      </c>
      <c r="D148" s="1143"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15">
      <c r="A149" s="827"/>
      <c r="B149" s="26"/>
      <c r="C149" s="20">
        <v>40967</v>
      </c>
      <c r="D149" s="1143"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15">
      <c r="A150" s="827"/>
      <c r="B150" s="26"/>
      <c r="C150" s="20">
        <v>40970</v>
      </c>
      <c r="D150" s="1142"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15">
      <c r="A151" s="827"/>
      <c r="B151" s="27"/>
      <c r="C151" s="28">
        <v>40984</v>
      </c>
      <c r="D151" s="1143"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15">
      <c r="A152" s="827"/>
      <c r="B152" s="27"/>
      <c r="C152" s="28">
        <v>40984</v>
      </c>
      <c r="D152" s="1143"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15">
      <c r="A153" s="827"/>
      <c r="B153" s="27"/>
      <c r="C153" s="28">
        <v>40984</v>
      </c>
      <c r="D153" s="1143"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15">
      <c r="A154" s="827"/>
      <c r="B154" s="27"/>
      <c r="C154" s="28">
        <v>40984</v>
      </c>
      <c r="D154" s="1143"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15">
      <c r="A155" s="827"/>
      <c r="B155" s="27"/>
      <c r="C155" s="28">
        <v>40984</v>
      </c>
      <c r="D155" s="1143"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15">
      <c r="A156" s="827"/>
      <c r="B156" s="27"/>
      <c r="C156" s="28">
        <v>40984</v>
      </c>
      <c r="D156" s="1143"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15">
      <c r="A157" s="827"/>
      <c r="B157" s="27"/>
      <c r="C157" s="28">
        <v>40984</v>
      </c>
      <c r="D157" s="1143"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15">
      <c r="A158" s="827"/>
      <c r="B158" s="27"/>
      <c r="C158" s="28">
        <v>40994</v>
      </c>
      <c r="D158" s="1143"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15">
      <c r="A159" s="827"/>
      <c r="B159" s="27"/>
      <c r="C159" s="28">
        <v>40994</v>
      </c>
      <c r="D159" s="1143"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15">
      <c r="A160" s="827"/>
      <c r="B160" s="27"/>
      <c r="C160" s="28">
        <v>40994</v>
      </c>
      <c r="D160" s="1143"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15">
      <c r="A161" s="827"/>
      <c r="B161" s="27"/>
      <c r="C161" s="28">
        <v>40994</v>
      </c>
      <c r="D161" s="1143"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15">
      <c r="A162" s="827"/>
      <c r="B162" s="27"/>
      <c r="C162" s="28">
        <v>40994</v>
      </c>
      <c r="D162" s="1143"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15">
      <c r="A163" s="827"/>
      <c r="B163" s="27"/>
      <c r="C163" s="28">
        <v>40994</v>
      </c>
      <c r="D163" s="1143"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15">
      <c r="A164" s="827"/>
      <c r="B164" s="27"/>
      <c r="C164" s="28">
        <v>40994</v>
      </c>
      <c r="D164" s="1143"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15">
      <c r="A165" s="827"/>
      <c r="B165" s="27"/>
      <c r="C165" s="28">
        <v>40994</v>
      </c>
      <c r="D165" s="1143"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15">
      <c r="A166" s="827"/>
      <c r="B166" s="27"/>
      <c r="C166" s="28">
        <v>40994</v>
      </c>
      <c r="D166" s="1143"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15">
      <c r="A167" s="827"/>
      <c r="B167" s="27"/>
      <c r="C167" s="28">
        <v>40994</v>
      </c>
      <c r="D167" s="1143"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15">
      <c r="A168" s="827"/>
      <c r="B168" s="27"/>
      <c r="C168" s="28">
        <v>40994</v>
      </c>
      <c r="D168" s="1143"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15">
      <c r="A169" s="827"/>
      <c r="B169" s="27"/>
      <c r="C169" s="28">
        <v>40994</v>
      </c>
      <c r="D169" s="1143"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15">
      <c r="A170" s="827"/>
      <c r="B170" s="27"/>
      <c r="C170" s="28">
        <v>40994</v>
      </c>
      <c r="D170" s="1142"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
      <c r="A171" s="830"/>
      <c r="B171" s="39" t="s">
        <v>136</v>
      </c>
      <c r="C171" s="40">
        <v>40994</v>
      </c>
      <c r="D171" s="1147"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15">
      <c r="A172" s="829"/>
      <c r="B172" s="45" t="s">
        <v>138</v>
      </c>
      <c r="C172" s="14">
        <v>41005</v>
      </c>
      <c r="D172" s="1141"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15">
      <c r="A173" s="827"/>
      <c r="B173" s="27"/>
      <c r="C173" s="28">
        <v>41008</v>
      </c>
      <c r="D173" s="1143"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15">
      <c r="A174" s="827"/>
      <c r="B174" s="27"/>
      <c r="C174" s="28">
        <v>41008</v>
      </c>
      <c r="D174" s="1143"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15">
      <c r="A175" s="827"/>
      <c r="B175" s="26"/>
      <c r="C175" s="20">
        <v>41011</v>
      </c>
      <c r="D175" s="1143"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15">
      <c r="A176" s="827"/>
      <c r="B176" s="27"/>
      <c r="C176" s="28">
        <v>41011</v>
      </c>
      <c r="D176" s="1143"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15">
      <c r="A177" s="827"/>
      <c r="B177" s="26"/>
      <c r="C177" s="20">
        <v>41015</v>
      </c>
      <c r="D177" s="1145"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15">
      <c r="A178" s="827"/>
      <c r="B178" s="27"/>
      <c r="C178" s="28">
        <v>41015</v>
      </c>
      <c r="D178" s="1142"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15">
      <c r="A179" s="827"/>
      <c r="B179" s="27"/>
      <c r="C179" s="28">
        <v>41024</v>
      </c>
      <c r="D179" s="1143"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15">
      <c r="A180" s="827"/>
      <c r="B180" s="27"/>
      <c r="C180" s="28">
        <v>41036</v>
      </c>
      <c r="D180" s="1143"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15">
      <c r="A181" s="827"/>
      <c r="B181" s="27"/>
      <c r="C181" s="28">
        <v>41037</v>
      </c>
      <c r="D181" s="1143"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15">
      <c r="A182" s="827"/>
      <c r="B182" s="27"/>
      <c r="C182" s="28">
        <v>41052</v>
      </c>
      <c r="D182" s="1142"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15">
      <c r="A183" s="827"/>
      <c r="B183" s="27"/>
      <c r="C183" s="28">
        <v>41054</v>
      </c>
      <c r="D183" s="1143"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15">
      <c r="A184" s="827"/>
      <c r="B184" s="27"/>
      <c r="C184" s="28">
        <v>41061</v>
      </c>
      <c r="D184" s="1142"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15">
      <c r="A185" s="827"/>
      <c r="B185" s="27"/>
      <c r="C185" s="28">
        <v>41074</v>
      </c>
      <c r="D185" s="1143"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15">
      <c r="A186" s="827"/>
      <c r="B186" s="27"/>
      <c r="C186" s="28">
        <v>41074</v>
      </c>
      <c r="D186" s="1143"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15">
      <c r="A187" s="827"/>
      <c r="B187" s="27"/>
      <c r="C187" s="28">
        <v>41074</v>
      </c>
      <c r="D187" s="1143"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15">
      <c r="A188" s="827"/>
      <c r="B188" s="27"/>
      <c r="C188" s="28">
        <v>41079</v>
      </c>
      <c r="D188" s="1143"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15">
      <c r="A189" s="827"/>
      <c r="B189" s="27"/>
      <c r="C189" s="28">
        <v>41079</v>
      </c>
      <c r="D189" s="1143"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15">
      <c r="A190" s="827"/>
      <c r="B190" s="27"/>
      <c r="C190" s="28">
        <v>41079</v>
      </c>
      <c r="D190" s="1143"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15">
      <c r="A191" s="827"/>
      <c r="B191" s="27"/>
      <c r="C191" s="28">
        <v>41082</v>
      </c>
      <c r="D191" s="1143"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15">
      <c r="A192" s="827"/>
      <c r="B192" s="27"/>
      <c r="C192" s="28">
        <v>41082</v>
      </c>
      <c r="D192" s="1143"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15">
      <c r="A193" s="827"/>
      <c r="B193" s="27"/>
      <c r="C193" s="28">
        <v>41082</v>
      </c>
      <c r="D193" s="1143"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15">
      <c r="A194" s="827"/>
      <c r="B194" s="27"/>
      <c r="C194" s="28">
        <v>41087</v>
      </c>
      <c r="D194" s="1143"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15">
      <c r="A195" s="827"/>
      <c r="B195" s="27"/>
      <c r="C195" s="28">
        <v>41087</v>
      </c>
      <c r="D195" s="1143"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15">
      <c r="A196" s="827"/>
      <c r="B196" s="26"/>
      <c r="C196" s="20">
        <v>41092</v>
      </c>
      <c r="D196" s="1143"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15">
      <c r="A197" s="827"/>
      <c r="B197" s="27"/>
      <c r="C197" s="28">
        <v>41092</v>
      </c>
      <c r="D197" s="1143"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15">
      <c r="A198" s="827"/>
      <c r="B198" s="27"/>
      <c r="C198" s="28">
        <v>41123</v>
      </c>
      <c r="D198" s="1143"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15">
      <c r="A199" s="827"/>
      <c r="B199" s="26"/>
      <c r="C199" s="20">
        <v>41141</v>
      </c>
      <c r="D199" s="1143"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15">
      <c r="A200" s="827"/>
      <c r="B200" s="27"/>
      <c r="C200" s="28">
        <v>41145</v>
      </c>
      <c r="D200" s="1142"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15">
      <c r="A201" s="827"/>
      <c r="B201" s="27"/>
      <c r="C201" s="28">
        <v>41149</v>
      </c>
      <c r="D201" s="1143"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15">
      <c r="A202" s="827"/>
      <c r="B202" s="26"/>
      <c r="C202" s="20">
        <v>41180</v>
      </c>
      <c r="D202" s="1143"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15">
      <c r="A203" s="827"/>
      <c r="B203" s="27"/>
      <c r="C203" s="28">
        <v>41180</v>
      </c>
      <c r="D203" s="1143"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15">
      <c r="A204" s="827"/>
      <c r="B204" s="27"/>
      <c r="C204" s="28">
        <v>41180</v>
      </c>
      <c r="D204" s="1143"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15">
      <c r="A205" s="827"/>
      <c r="B205" s="27"/>
      <c r="C205" s="109">
        <v>41204</v>
      </c>
      <c r="D205" s="1142"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15">
      <c r="A206" s="827"/>
      <c r="B206" s="27"/>
      <c r="C206" s="28">
        <v>41204</v>
      </c>
      <c r="D206" s="1142"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15">
      <c r="A207" s="827"/>
      <c r="B207" s="27"/>
      <c r="C207" s="28">
        <v>41211</v>
      </c>
      <c r="D207" s="1143"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15">
      <c r="A208" s="827"/>
      <c r="B208" s="27"/>
      <c r="C208" s="28">
        <v>41211</v>
      </c>
      <c r="D208" s="1143"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15">
      <c r="A209" s="827"/>
      <c r="B209" s="27"/>
      <c r="C209" s="28">
        <v>41211</v>
      </c>
      <c r="D209" s="1143"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15">
      <c r="A210" s="827"/>
      <c r="B210" s="27"/>
      <c r="C210" s="28">
        <v>41214</v>
      </c>
      <c r="D210" s="1143"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15">
      <c r="A211" s="827"/>
      <c r="B211" s="27"/>
      <c r="C211" s="28">
        <v>41214</v>
      </c>
      <c r="D211" s="1143"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15">
      <c r="A212" s="827"/>
      <c r="B212" s="27"/>
      <c r="C212" s="28">
        <v>41214</v>
      </c>
      <c r="D212" s="1143"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15">
      <c r="A213" s="827"/>
      <c r="B213" s="27"/>
      <c r="C213" s="28">
        <v>41244</v>
      </c>
      <c r="D213" s="1142"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15">
      <c r="A214" s="827"/>
      <c r="B214" s="27"/>
      <c r="C214" s="28">
        <v>41244</v>
      </c>
      <c r="D214" s="1142"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15">
      <c r="A215" s="827"/>
      <c r="B215" s="26"/>
      <c r="C215" s="20">
        <v>41249</v>
      </c>
      <c r="D215" s="1143"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15">
      <c r="A216" s="827"/>
      <c r="B216" s="27"/>
      <c r="C216" s="28">
        <v>41249</v>
      </c>
      <c r="D216" s="1143"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15">
      <c r="A217" s="827"/>
      <c r="B217" s="27"/>
      <c r="C217" s="28">
        <v>41249</v>
      </c>
      <c r="D217" s="1143"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15">
      <c r="A218" s="827"/>
      <c r="B218" s="26"/>
      <c r="C218" s="20">
        <v>41250</v>
      </c>
      <c r="D218" s="1143"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15">
      <c r="A219" s="827"/>
      <c r="B219" s="27"/>
      <c r="C219" s="28">
        <v>41250</v>
      </c>
      <c r="D219" s="1143"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15">
      <c r="A220" s="827"/>
      <c r="B220" s="27"/>
      <c r="C220" s="28">
        <v>41250</v>
      </c>
      <c r="D220" s="1143"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15">
      <c r="A221" s="827"/>
      <c r="B221" s="26"/>
      <c r="C221" s="20">
        <v>41257</v>
      </c>
      <c r="D221" s="1143"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15">
      <c r="A222" s="827"/>
      <c r="B222" s="27"/>
      <c r="C222" s="28">
        <v>41257</v>
      </c>
      <c r="D222" s="1143"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15">
      <c r="A223" s="827"/>
      <c r="B223" s="27"/>
      <c r="C223" s="28">
        <v>41257</v>
      </c>
      <c r="D223" s="1143"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15">
      <c r="A224" s="827"/>
      <c r="B224" s="27"/>
      <c r="C224" s="28">
        <v>41260</v>
      </c>
      <c r="D224" s="1143"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15">
      <c r="A225" s="827"/>
      <c r="B225" s="27"/>
      <c r="C225" s="28">
        <v>41260</v>
      </c>
      <c r="D225" s="1143"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15">
      <c r="A226" s="827"/>
      <c r="B226" s="27"/>
      <c r="C226" s="28">
        <v>41268</v>
      </c>
      <c r="D226" s="1143"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15">
      <c r="A227" s="827"/>
      <c r="B227" s="27"/>
      <c r="C227" s="28">
        <v>41268</v>
      </c>
      <c r="D227" s="1143"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15">
      <c r="A228" s="827"/>
      <c r="B228" s="27"/>
      <c r="C228" s="28">
        <v>41268</v>
      </c>
      <c r="D228" s="1143"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15">
      <c r="A229" s="827"/>
      <c r="B229" s="27"/>
      <c r="C229" s="28">
        <v>41269</v>
      </c>
      <c r="D229" s="1143"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15">
      <c r="A230" s="827"/>
      <c r="B230" s="27"/>
      <c r="C230" s="28">
        <v>41269</v>
      </c>
      <c r="D230" s="1143"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15">
      <c r="A231" s="827"/>
      <c r="B231" s="27"/>
      <c r="C231" s="28">
        <v>41269</v>
      </c>
      <c r="D231" s="1143"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15">
      <c r="A232" s="827"/>
      <c r="B232" s="27"/>
      <c r="C232" s="28">
        <v>41269</v>
      </c>
      <c r="D232" s="1143"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15">
      <c r="A233" s="827"/>
      <c r="B233" s="27"/>
      <c r="C233" s="28">
        <v>41269</v>
      </c>
      <c r="D233" s="1143"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15">
      <c r="A234" s="827"/>
      <c r="B234" s="27"/>
      <c r="C234" s="28">
        <v>41269</v>
      </c>
      <c r="D234" s="1143"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15">
      <c r="A235" s="827"/>
      <c r="B235" s="27"/>
      <c r="C235" s="28">
        <v>41269</v>
      </c>
      <c r="D235" s="1143"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15">
      <c r="A236" s="827"/>
      <c r="B236" s="27"/>
      <c r="C236" s="28">
        <v>41269</v>
      </c>
      <c r="D236" s="1143"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15">
      <c r="A237" s="827"/>
      <c r="B237" s="27"/>
      <c r="C237" s="28">
        <v>41269</v>
      </c>
      <c r="D237" s="1143"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15">
      <c r="A238" s="827"/>
      <c r="B238" s="27"/>
      <c r="C238" s="28">
        <v>41269</v>
      </c>
      <c r="D238" s="1143"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15">
      <c r="A239" s="827"/>
      <c r="B239" s="27"/>
      <c r="C239" s="28">
        <v>41269</v>
      </c>
      <c r="D239" s="1143"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15">
      <c r="A240" s="827"/>
      <c r="B240" s="27"/>
      <c r="C240" s="28">
        <v>41269</v>
      </c>
      <c r="D240" s="1143"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15">
      <c r="A241" s="827"/>
      <c r="B241" s="27"/>
      <c r="C241" s="28">
        <v>41269</v>
      </c>
      <c r="D241" s="1143"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15">
      <c r="A242" s="827"/>
      <c r="B242" s="27"/>
      <c r="C242" s="28">
        <v>41269</v>
      </c>
      <c r="D242" s="1143"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15">
      <c r="A243" s="827"/>
      <c r="B243" s="27"/>
      <c r="C243" s="28">
        <v>41269</v>
      </c>
      <c r="D243" s="1143"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15">
      <c r="A244" s="827"/>
      <c r="B244" s="27"/>
      <c r="C244" s="28">
        <v>41269</v>
      </c>
      <c r="D244" s="1143"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15">
      <c r="A245" s="827"/>
      <c r="B245" s="27"/>
      <c r="C245" s="28">
        <v>41269</v>
      </c>
      <c r="D245" s="1143"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15">
      <c r="A246" s="827"/>
      <c r="B246" s="27"/>
      <c r="C246" s="28">
        <v>41269</v>
      </c>
      <c r="D246" s="1143"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15">
      <c r="A247" s="827"/>
      <c r="B247" s="27"/>
      <c r="C247" s="28">
        <v>41269</v>
      </c>
      <c r="D247" s="1143"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15">
      <c r="A248" s="827"/>
      <c r="B248" s="27"/>
      <c r="C248" s="28">
        <v>41269</v>
      </c>
      <c r="D248" s="1143"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15">
      <c r="A249" s="827"/>
      <c r="B249" s="27"/>
      <c r="C249" s="28">
        <v>41269</v>
      </c>
      <c r="D249" s="1143"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15">
      <c r="A250" s="827"/>
      <c r="B250" s="27"/>
      <c r="C250" s="28">
        <v>41270</v>
      </c>
      <c r="D250" s="1143"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15">
      <c r="A251" s="827"/>
      <c r="B251" s="27"/>
      <c r="C251" s="28">
        <v>41270</v>
      </c>
      <c r="D251" s="1143"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15">
      <c r="A252" s="827"/>
      <c r="B252" s="27"/>
      <c r="C252" s="28">
        <v>41270</v>
      </c>
      <c r="D252" s="1143"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15">
      <c r="A253" s="827"/>
      <c r="B253" s="27"/>
      <c r="C253" s="28">
        <v>41271</v>
      </c>
      <c r="D253" s="1143"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15">
      <c r="A254" s="827"/>
      <c r="B254" s="27"/>
      <c r="C254" s="28">
        <v>41271</v>
      </c>
      <c r="D254" s="1143"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15">
      <c r="A255" s="827"/>
      <c r="B255" s="27"/>
      <c r="C255" s="28">
        <v>41271</v>
      </c>
      <c r="D255" s="1143"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15">
      <c r="A256" s="827"/>
      <c r="B256" s="27"/>
      <c r="C256" s="28">
        <v>41271</v>
      </c>
      <c r="D256" s="1143"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
      <c r="A257" s="831"/>
      <c r="B257" s="31" t="s">
        <v>187</v>
      </c>
      <c r="C257" s="46">
        <v>41271</v>
      </c>
      <c r="D257" s="1148"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15">
      <c r="A258" s="829"/>
      <c r="B258" s="37" t="s">
        <v>189</v>
      </c>
      <c r="C258" s="38">
        <v>41282</v>
      </c>
      <c r="D258" s="1149"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15">
      <c r="A259" s="827"/>
      <c r="B259" s="27"/>
      <c r="C259" s="28">
        <v>41283</v>
      </c>
      <c r="D259" s="1143"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15">
      <c r="A260" s="827"/>
      <c r="B260" s="27"/>
      <c r="C260" s="28">
        <v>41283</v>
      </c>
      <c r="D260" s="1142"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15">
      <c r="A261" s="827"/>
      <c r="B261" s="27"/>
      <c r="C261" s="28">
        <v>41290</v>
      </c>
      <c r="D261" s="1143"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15">
      <c r="A262" s="827"/>
      <c r="B262" s="27"/>
      <c r="C262" s="28">
        <v>41290</v>
      </c>
      <c r="D262" s="1143"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15">
      <c r="A263" s="827"/>
      <c r="B263" s="27"/>
      <c r="C263" s="28">
        <v>41290</v>
      </c>
      <c r="D263" s="1143"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15">
      <c r="A264" s="827"/>
      <c r="B264" s="27"/>
      <c r="C264" s="28">
        <v>41291</v>
      </c>
      <c r="D264" s="1143"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15">
      <c r="A265" s="827"/>
      <c r="B265" s="27"/>
      <c r="C265" s="28">
        <v>41291</v>
      </c>
      <c r="D265" s="1143"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15">
      <c r="A266" s="827"/>
      <c r="B266" s="27"/>
      <c r="C266" s="28">
        <v>41291</v>
      </c>
      <c r="D266" s="1143"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15">
      <c r="A267" s="827"/>
      <c r="B267" s="27"/>
      <c r="C267" s="28">
        <v>41309</v>
      </c>
      <c r="D267" s="1143"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15">
      <c r="A268" s="827"/>
      <c r="B268" s="27"/>
      <c r="C268" s="28">
        <v>41323</v>
      </c>
      <c r="D268" s="1143"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15">
      <c r="A269" s="827"/>
      <c r="B269" s="27"/>
      <c r="C269" s="28">
        <v>41323</v>
      </c>
      <c r="D269" s="1143"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15">
      <c r="A270" s="827"/>
      <c r="B270" s="27"/>
      <c r="C270" s="28">
        <v>41324</v>
      </c>
      <c r="D270" s="1143"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15">
      <c r="A271" s="827"/>
      <c r="B271" s="27"/>
      <c r="C271" s="28">
        <v>41460</v>
      </c>
      <c r="D271" s="1143"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15">
      <c r="A272" s="827"/>
      <c r="B272" s="26"/>
      <c r="C272" s="20">
        <v>41331</v>
      </c>
      <c r="D272" s="1143"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15">
      <c r="A273" s="827"/>
      <c r="B273" s="27"/>
      <c r="C273" s="28">
        <v>41331</v>
      </c>
      <c r="D273" s="1143"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15">
      <c r="A274" s="827"/>
      <c r="B274" s="27"/>
      <c r="C274" s="28">
        <v>41331</v>
      </c>
      <c r="D274" s="1143"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15">
      <c r="A275" s="827"/>
      <c r="B275" s="26"/>
      <c r="C275" s="20">
        <v>41339</v>
      </c>
      <c r="D275" s="1143"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15">
      <c r="A276" s="827"/>
      <c r="B276" s="27"/>
      <c r="C276" s="28">
        <v>41339</v>
      </c>
      <c r="D276" s="1143"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15">
      <c r="A277" s="827"/>
      <c r="B277" s="27"/>
      <c r="C277" s="28">
        <v>41339</v>
      </c>
      <c r="D277" s="1143"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15">
      <c r="A278" s="827"/>
      <c r="B278" s="26"/>
      <c r="C278" s="20">
        <v>41340</v>
      </c>
      <c r="D278" s="1142"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15">
      <c r="A279" s="827"/>
      <c r="B279" s="27"/>
      <c r="C279" s="28">
        <v>41344</v>
      </c>
      <c r="D279" s="1143"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15">
      <c r="A280" s="827"/>
      <c r="B280" s="27"/>
      <c r="C280" s="28">
        <v>41344</v>
      </c>
      <c r="D280" s="1143"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15">
      <c r="A281" s="827"/>
      <c r="B281" s="27"/>
      <c r="C281" s="28">
        <v>41344</v>
      </c>
      <c r="D281" s="1143"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15">
      <c r="A282" s="827"/>
      <c r="B282" s="27"/>
      <c r="C282" s="28">
        <v>41344</v>
      </c>
      <c r="D282" s="1143"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15">
      <c r="A283" s="827"/>
      <c r="B283" s="27"/>
      <c r="C283" s="28">
        <v>41344</v>
      </c>
      <c r="D283" s="1143"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15">
      <c r="A284" s="827"/>
      <c r="B284" s="27"/>
      <c r="C284" s="28">
        <v>41344</v>
      </c>
      <c r="D284" s="1143"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15">
      <c r="A285" s="827"/>
      <c r="B285" s="27"/>
      <c r="C285" s="28">
        <v>41344</v>
      </c>
      <c r="D285" s="1143"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15">
      <c r="A286" s="827"/>
      <c r="B286" s="27"/>
      <c r="C286" s="28">
        <v>41344</v>
      </c>
      <c r="D286" s="1143"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15">
      <c r="A287" s="827"/>
      <c r="B287" s="27"/>
      <c r="C287" s="28">
        <v>41344</v>
      </c>
      <c r="D287" s="1143"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15">
      <c r="A288" s="827"/>
      <c r="B288" s="27"/>
      <c r="C288" s="28">
        <v>41344</v>
      </c>
      <c r="D288" s="1143"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15">
      <c r="A289" s="827"/>
      <c r="B289" s="27"/>
      <c r="C289" s="28">
        <v>41344</v>
      </c>
      <c r="D289" s="1143"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15">
      <c r="A290" s="827"/>
      <c r="B290" s="27"/>
      <c r="C290" s="28">
        <v>41344</v>
      </c>
      <c r="D290" s="1143"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15">
      <c r="A291" s="827"/>
      <c r="B291" s="27"/>
      <c r="C291" s="28">
        <v>41344</v>
      </c>
      <c r="D291" s="1143"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15">
      <c r="A292" s="827"/>
      <c r="B292" s="27"/>
      <c r="C292" s="28">
        <v>41346</v>
      </c>
      <c r="D292" s="1142"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15">
      <c r="A293" s="827"/>
      <c r="B293" s="27"/>
      <c r="C293" s="28">
        <v>41362</v>
      </c>
      <c r="D293" s="1143"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
      <c r="A294" s="830"/>
      <c r="B294" s="39" t="s">
        <v>215</v>
      </c>
      <c r="C294" s="40">
        <v>41362</v>
      </c>
      <c r="D294" s="1147"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15">
      <c r="A295" s="829"/>
      <c r="B295" s="45" t="s">
        <v>217</v>
      </c>
      <c r="C295" s="38">
        <v>41369</v>
      </c>
      <c r="D295" s="1141"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15">
      <c r="A296" s="827"/>
      <c r="B296" s="27"/>
      <c r="C296" s="28">
        <v>41374</v>
      </c>
      <c r="D296" s="1143"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15">
      <c r="A297" s="827"/>
      <c r="B297" s="26"/>
      <c r="C297" s="20">
        <v>41376</v>
      </c>
      <c r="D297" s="1143"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15">
      <c r="A298" s="827"/>
      <c r="B298" s="27"/>
      <c r="C298" s="28">
        <v>41379</v>
      </c>
      <c r="D298" s="1142"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15">
      <c r="A299" s="827"/>
      <c r="B299" s="27"/>
      <c r="C299" s="28">
        <v>41380</v>
      </c>
      <c r="D299" s="1143"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15">
      <c r="A300" s="827"/>
      <c r="B300" s="26"/>
      <c r="C300" s="20">
        <v>41381</v>
      </c>
      <c r="D300" s="1142"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15">
      <c r="A301" s="827"/>
      <c r="B301" s="27"/>
      <c r="C301" s="28">
        <v>41386</v>
      </c>
      <c r="D301" s="1143"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15">
      <c r="A302" s="827"/>
      <c r="B302" s="27"/>
      <c r="C302" s="27" t="s">
        <v>224</v>
      </c>
      <c r="D302" s="1143"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15">
      <c r="A303" s="827"/>
      <c r="B303" s="26"/>
      <c r="C303" s="20">
        <v>41395</v>
      </c>
      <c r="D303" s="1143"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15">
      <c r="A304" s="827"/>
      <c r="B304" s="27"/>
      <c r="C304" s="28">
        <v>41395</v>
      </c>
      <c r="D304" s="1143"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15">
      <c r="A305" s="827"/>
      <c r="B305" s="27"/>
      <c r="C305" s="28">
        <v>41437</v>
      </c>
      <c r="D305" s="1143"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15">
      <c r="A306" s="827"/>
      <c r="B306" s="27"/>
      <c r="C306" s="28">
        <v>41449</v>
      </c>
      <c r="D306" s="1143"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15">
      <c r="A307" s="827"/>
      <c r="B307" s="27"/>
      <c r="C307" s="28">
        <v>41449</v>
      </c>
      <c r="D307" s="1143"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15">
      <c r="A308" s="827"/>
      <c r="B308" s="26"/>
      <c r="C308" s="20">
        <v>41460</v>
      </c>
      <c r="D308" s="1143"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15">
      <c r="A309" s="827"/>
      <c r="B309" s="27"/>
      <c r="C309" s="28">
        <v>41460</v>
      </c>
      <c r="D309" s="1145"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15">
      <c r="A310" s="827"/>
      <c r="B310" s="27"/>
      <c r="C310" s="28">
        <v>41460</v>
      </c>
      <c r="D310" s="1143"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15">
      <c r="A311" s="827"/>
      <c r="B311" s="27"/>
      <c r="C311" s="28">
        <v>41460</v>
      </c>
      <c r="D311" s="1143"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15">
      <c r="A312" s="827"/>
      <c r="B312" s="27"/>
      <c r="C312" s="28">
        <v>41465</v>
      </c>
      <c r="D312" s="1143"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15">
      <c r="A313" s="827"/>
      <c r="B313" s="27"/>
      <c r="C313" s="28">
        <v>41467</v>
      </c>
      <c r="D313" s="1143"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15">
      <c r="A314" s="827"/>
      <c r="B314" s="27"/>
      <c r="C314" s="28">
        <v>41467</v>
      </c>
      <c r="D314" s="1143"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15">
      <c r="A315" s="827"/>
      <c r="B315" s="27"/>
      <c r="C315" s="28">
        <v>41467</v>
      </c>
      <c r="D315" s="1143"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15">
      <c r="A316" s="827"/>
      <c r="B316" s="27"/>
      <c r="C316" s="28">
        <v>41472</v>
      </c>
      <c r="D316" s="1142"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15">
      <c r="A317" s="827"/>
      <c r="B317" s="27"/>
      <c r="C317" s="28">
        <v>41472</v>
      </c>
      <c r="D317" s="1142"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15">
      <c r="A318" s="827"/>
      <c r="B318" s="27"/>
      <c r="C318" s="28">
        <v>41480</v>
      </c>
      <c r="D318" s="1143"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15">
      <c r="A319" s="827"/>
      <c r="B319" s="27"/>
      <c r="C319" s="28">
        <v>41480</v>
      </c>
      <c r="D319" s="1143"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15">
      <c r="A320" s="827"/>
      <c r="B320" s="27"/>
      <c r="C320" s="28">
        <v>41480</v>
      </c>
      <c r="D320" s="1143"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15">
      <c r="A321" s="827"/>
      <c r="B321" s="27"/>
      <c r="C321" s="28">
        <v>41487</v>
      </c>
      <c r="D321" s="1143"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15">
      <c r="A322" s="827"/>
      <c r="B322" s="27"/>
      <c r="C322" s="28">
        <v>41487</v>
      </c>
      <c r="D322" s="1143"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15">
      <c r="A323" s="827"/>
      <c r="B323" s="27"/>
      <c r="C323" s="28">
        <v>41487</v>
      </c>
      <c r="D323" s="1143"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15">
      <c r="A324" s="827"/>
      <c r="B324" s="27"/>
      <c r="C324" s="28">
        <v>41487</v>
      </c>
      <c r="D324" s="1143"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15">
      <c r="A325" s="827"/>
      <c r="B325" s="27"/>
      <c r="C325" s="28">
        <v>41493</v>
      </c>
      <c r="D325" s="1142"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15">
      <c r="A326" s="827"/>
      <c r="B326" s="27"/>
      <c r="C326" s="28">
        <v>41493</v>
      </c>
      <c r="D326" s="1142"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15">
      <c r="A327" s="827"/>
      <c r="B327" s="27"/>
      <c r="C327" s="28">
        <v>41493</v>
      </c>
      <c r="D327" s="1143"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15">
      <c r="A328" s="827"/>
      <c r="B328" s="27"/>
      <c r="C328" s="28">
        <v>41493</v>
      </c>
      <c r="D328" s="1142"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15">
      <c r="A329" s="827"/>
      <c r="B329" s="27"/>
      <c r="C329" s="28">
        <v>41505</v>
      </c>
      <c r="D329" s="1143"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15">
      <c r="A330" s="827"/>
      <c r="B330" s="26"/>
      <c r="C330" s="20">
        <v>41519</v>
      </c>
      <c r="D330" s="1143"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15">
      <c r="A331" s="827"/>
      <c r="B331" s="27"/>
      <c r="C331" s="28">
        <v>41519</v>
      </c>
      <c r="D331" s="1143"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15">
      <c r="A332" s="827"/>
      <c r="B332" s="27"/>
      <c r="C332" s="28">
        <v>41519</v>
      </c>
      <c r="D332" s="1143"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15">
      <c r="A333" s="827"/>
      <c r="B333" s="27"/>
      <c r="C333" s="28">
        <v>41526</v>
      </c>
      <c r="D333" s="1143"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15">
      <c r="A334" s="827"/>
      <c r="B334" s="27"/>
      <c r="C334" s="28">
        <v>41536</v>
      </c>
      <c r="D334" s="1143"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15">
      <c r="A335" s="827"/>
      <c r="B335" s="27"/>
      <c r="C335" s="28">
        <v>41536</v>
      </c>
      <c r="D335" s="1143"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15">
      <c r="A336" s="827"/>
      <c r="B336" s="27"/>
      <c r="C336" s="28">
        <v>41536</v>
      </c>
      <c r="D336" s="1143"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15">
      <c r="A337" s="827"/>
      <c r="B337" s="27"/>
      <c r="C337" s="28">
        <v>41536</v>
      </c>
      <c r="D337" s="1143"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15">
      <c r="A338" s="827"/>
      <c r="B338" s="27"/>
      <c r="C338" s="28">
        <v>41550</v>
      </c>
      <c r="D338" s="1143"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15">
      <c r="A339" s="827"/>
      <c r="B339" s="27"/>
      <c r="C339" s="28">
        <v>41550</v>
      </c>
      <c r="D339" s="1143"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15">
      <c r="A340" s="827"/>
      <c r="B340" s="27"/>
      <c r="C340" s="28">
        <v>41550</v>
      </c>
      <c r="D340" s="1143"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15">
      <c r="A341" s="827"/>
      <c r="B341" s="27"/>
      <c r="C341" s="28">
        <v>41558</v>
      </c>
      <c r="D341" s="1143"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15">
      <c r="A342" s="827"/>
      <c r="B342" s="27"/>
      <c r="C342" s="28">
        <v>41572</v>
      </c>
      <c r="D342" s="1142"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15">
      <c r="A343" s="827"/>
      <c r="B343" s="27"/>
      <c r="C343" s="28">
        <v>41572</v>
      </c>
      <c r="D343" s="1142"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15">
      <c r="A344" s="827"/>
      <c r="B344" s="27"/>
      <c r="C344" s="28">
        <v>41572</v>
      </c>
      <c r="D344" s="1142"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15">
      <c r="A345" s="827"/>
      <c r="B345" s="27"/>
      <c r="C345" s="28">
        <v>41572</v>
      </c>
      <c r="D345" s="1142"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15">
      <c r="A346" s="827"/>
      <c r="B346" s="27"/>
      <c r="C346" s="28">
        <v>41600</v>
      </c>
      <c r="D346" s="1142"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15">
      <c r="A347" s="827"/>
      <c r="B347" s="27"/>
      <c r="C347" s="28">
        <v>41600</v>
      </c>
      <c r="D347" s="1150"/>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15">
      <c r="A348" s="827"/>
      <c r="B348" s="27"/>
      <c r="C348" s="28">
        <v>41604</v>
      </c>
      <c r="D348" s="1143"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15">
      <c r="A349" s="827"/>
      <c r="B349" s="27"/>
      <c r="C349" s="28">
        <v>41604</v>
      </c>
      <c r="D349" s="1143"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15">
      <c r="A350" s="827"/>
      <c r="B350" s="27"/>
      <c r="C350" s="28">
        <v>41604</v>
      </c>
      <c r="D350" s="1143"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15">
      <c r="A351" s="827"/>
      <c r="B351" s="27"/>
      <c r="C351" s="28">
        <v>41612</v>
      </c>
      <c r="D351" s="1142"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15">
      <c r="A352" s="827"/>
      <c r="B352" s="26"/>
      <c r="C352" s="20">
        <v>41618</v>
      </c>
      <c r="D352" s="1143"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15">
      <c r="A353" s="827"/>
      <c r="B353" s="27"/>
      <c r="C353" s="28">
        <v>41632</v>
      </c>
      <c r="D353" s="1143"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15">
      <c r="A354" s="827"/>
      <c r="B354" s="27"/>
      <c r="C354" s="28">
        <v>41632</v>
      </c>
      <c r="D354" s="1143"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15">
      <c r="A355" s="827"/>
      <c r="B355" s="27"/>
      <c r="C355" s="28">
        <v>41632</v>
      </c>
      <c r="D355" s="1143"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15">
      <c r="A356" s="827"/>
      <c r="B356" s="27"/>
      <c r="C356" s="28">
        <v>41632</v>
      </c>
      <c r="D356" s="1143"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15">
      <c r="A357" s="827"/>
      <c r="B357" s="27"/>
      <c r="C357" s="28">
        <v>41632</v>
      </c>
      <c r="D357" s="1143"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15">
      <c r="A358" s="827"/>
      <c r="B358" s="27"/>
      <c r="C358" s="28">
        <v>41632</v>
      </c>
      <c r="D358" s="1143"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15">
      <c r="A359" s="827"/>
      <c r="B359" s="27"/>
      <c r="C359" s="28">
        <v>41632</v>
      </c>
      <c r="D359" s="1143"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15">
      <c r="A360" s="827"/>
      <c r="B360" s="27"/>
      <c r="C360" s="28">
        <v>41632</v>
      </c>
      <c r="D360" s="1143"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15">
      <c r="A361" s="827"/>
      <c r="B361" s="27"/>
      <c r="C361" s="28">
        <v>41632</v>
      </c>
      <c r="D361" s="1145"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15">
      <c r="A362" s="827"/>
      <c r="B362" s="27"/>
      <c r="C362" s="28">
        <v>41632</v>
      </c>
      <c r="D362" s="1143"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15">
      <c r="A363" s="827"/>
      <c r="B363" s="27"/>
      <c r="C363" s="28">
        <v>41632</v>
      </c>
      <c r="D363" s="1143"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15">
      <c r="A364" s="827"/>
      <c r="B364" s="27"/>
      <c r="C364" s="28">
        <v>41632</v>
      </c>
      <c r="D364" s="1143"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15">
      <c r="A365" s="827"/>
      <c r="B365" s="27"/>
      <c r="C365" s="28">
        <v>41632</v>
      </c>
      <c r="D365" s="1143"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15">
      <c r="A366" s="827"/>
      <c r="B366" s="27"/>
      <c r="C366" s="28">
        <v>41632</v>
      </c>
      <c r="D366" s="1143"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15">
      <c r="A367" s="827"/>
      <c r="B367" s="27"/>
      <c r="C367" s="28">
        <v>41632</v>
      </c>
      <c r="D367" s="1143"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15">
      <c r="A368" s="827"/>
      <c r="B368" s="27"/>
      <c r="C368" s="28">
        <v>41632</v>
      </c>
      <c r="D368" s="1143"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15">
      <c r="A369" s="827"/>
      <c r="B369" s="27"/>
      <c r="C369" s="28">
        <v>41632</v>
      </c>
      <c r="D369" s="1143"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15">
      <c r="A370" s="827"/>
      <c r="B370" s="27"/>
      <c r="C370" s="28">
        <v>41632</v>
      </c>
      <c r="D370" s="1143"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15">
      <c r="A371" s="827"/>
      <c r="B371" s="27"/>
      <c r="C371" s="28">
        <v>41632</v>
      </c>
      <c r="D371" s="1143"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15">
      <c r="A372" s="827"/>
      <c r="B372" s="27"/>
      <c r="C372" s="28">
        <v>41632</v>
      </c>
      <c r="D372" s="1143"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15">
      <c r="A373" s="827"/>
      <c r="B373" s="27"/>
      <c r="C373" s="28">
        <v>41632</v>
      </c>
      <c r="D373" s="1143"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15">
      <c r="A374" s="827"/>
      <c r="B374" s="27"/>
      <c r="C374" s="28">
        <v>41632</v>
      </c>
      <c r="D374" s="1143"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15">
      <c r="A375" s="827"/>
      <c r="B375" s="27"/>
      <c r="C375" s="28">
        <v>41632</v>
      </c>
      <c r="D375" s="1143"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15">
      <c r="A376" s="827"/>
      <c r="B376" s="27"/>
      <c r="C376" s="28">
        <v>41632</v>
      </c>
      <c r="D376" s="1143"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15">
      <c r="A377" s="827"/>
      <c r="B377" s="27"/>
      <c r="C377" s="28">
        <v>41633</v>
      </c>
      <c r="D377" s="1143"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15">
      <c r="A378" s="827"/>
      <c r="B378" s="27"/>
      <c r="C378" s="28">
        <v>41633</v>
      </c>
      <c r="D378" s="1143"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15">
      <c r="A379" s="827"/>
      <c r="B379" s="27"/>
      <c r="C379" s="28">
        <v>41633</v>
      </c>
      <c r="D379" s="1143"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15">
      <c r="A380" s="827"/>
      <c r="B380" s="27"/>
      <c r="C380" s="28">
        <v>41633</v>
      </c>
      <c r="D380" s="1142"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15">
      <c r="A381" s="827"/>
      <c r="B381" s="27"/>
      <c r="C381" s="28">
        <v>41633</v>
      </c>
      <c r="D381" s="1143"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15">
      <c r="A382" s="827"/>
      <c r="B382" s="26"/>
      <c r="C382" s="20">
        <v>41634</v>
      </c>
      <c r="D382" s="1143"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15">
      <c r="A383" s="827"/>
      <c r="B383" s="27"/>
      <c r="C383" s="28">
        <v>41634</v>
      </c>
      <c r="D383" s="1143"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15">
      <c r="A384" s="827"/>
      <c r="B384" s="27"/>
      <c r="C384" s="28">
        <v>41634</v>
      </c>
      <c r="D384" s="1143"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15">
      <c r="A385" s="827"/>
      <c r="B385" s="27"/>
      <c r="C385" s="28">
        <v>41634</v>
      </c>
      <c r="D385" s="1143"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15">
      <c r="A386" s="827"/>
      <c r="B386" s="27"/>
      <c r="C386" s="28">
        <v>41634</v>
      </c>
      <c r="D386" s="1143"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15">
      <c r="A387" s="827"/>
      <c r="B387" s="27"/>
      <c r="C387" s="28">
        <v>41634</v>
      </c>
      <c r="D387" s="1143"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15">
      <c r="A388" s="827"/>
      <c r="B388" s="27"/>
      <c r="C388" s="28">
        <v>41635</v>
      </c>
      <c r="D388" s="1143"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15">
      <c r="A389" s="827"/>
      <c r="B389" s="27"/>
      <c r="C389" s="28">
        <v>42000</v>
      </c>
      <c r="D389" s="1143"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15">
      <c r="A390" s="827"/>
      <c r="B390" s="27"/>
      <c r="C390" s="28">
        <v>42000</v>
      </c>
      <c r="D390" s="1143"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
      <c r="A391" s="831"/>
      <c r="B391" s="31" t="s">
        <v>280</v>
      </c>
      <c r="C391" s="46">
        <v>42003</v>
      </c>
      <c r="D391" s="1148"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15">
      <c r="A392" s="829"/>
      <c r="B392" s="37" t="s">
        <v>282</v>
      </c>
      <c r="C392" s="38">
        <v>41646</v>
      </c>
      <c r="D392" s="1149"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15">
      <c r="A393" s="827"/>
      <c r="B393" s="27"/>
      <c r="C393" s="28">
        <v>41654</v>
      </c>
      <c r="D393" s="1142"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15">
      <c r="A394" s="827"/>
      <c r="B394" s="27"/>
      <c r="C394" s="28">
        <v>41654</v>
      </c>
      <c r="D394" s="1143"/>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15">
      <c r="A395" s="827"/>
      <c r="B395" s="27"/>
      <c r="C395" s="28">
        <v>41687</v>
      </c>
      <c r="D395" s="1143"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15">
      <c r="A396" s="827"/>
      <c r="B396" s="27"/>
      <c r="C396" s="28">
        <v>41687</v>
      </c>
      <c r="D396" s="1143"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15">
      <c r="A397" s="827"/>
      <c r="B397" s="27"/>
      <c r="C397" s="28">
        <v>41687</v>
      </c>
      <c r="D397" s="1143"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15">
      <c r="A398" s="827"/>
      <c r="B398" s="27"/>
      <c r="C398" s="28">
        <v>41687</v>
      </c>
      <c r="D398" s="1143"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15">
      <c r="A399" s="827"/>
      <c r="B399" s="27"/>
      <c r="C399" s="28">
        <v>41691</v>
      </c>
      <c r="D399" s="1143"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15">
      <c r="A400" s="827"/>
      <c r="B400" s="27"/>
      <c r="C400" s="28">
        <v>41691</v>
      </c>
      <c r="D400" s="1143"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15">
      <c r="A401" s="827"/>
      <c r="B401" s="27"/>
      <c r="C401" s="28">
        <v>41723</v>
      </c>
      <c r="D401" s="1143"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15">
      <c r="A402" s="827"/>
      <c r="B402" s="27"/>
      <c r="C402" s="28">
        <v>41723</v>
      </c>
      <c r="D402" s="1143"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15">
      <c r="A403" s="827"/>
      <c r="B403" s="27"/>
      <c r="C403" s="28">
        <v>41723</v>
      </c>
      <c r="D403" s="1143"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15">
      <c r="A404" s="827"/>
      <c r="B404" s="27"/>
      <c r="C404" s="28">
        <v>41726</v>
      </c>
      <c r="D404" s="1143"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15">
      <c r="A405" s="827"/>
      <c r="B405" s="27"/>
      <c r="C405" s="28">
        <v>41726</v>
      </c>
      <c r="D405" s="1143"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15">
      <c r="A406" s="827"/>
      <c r="B406" s="27"/>
      <c r="C406" s="28">
        <v>41726</v>
      </c>
      <c r="D406" s="1143"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15">
      <c r="A407" s="827"/>
      <c r="B407" s="27"/>
      <c r="C407" s="28">
        <v>41726</v>
      </c>
      <c r="D407" s="1143"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15">
      <c r="A408" s="827"/>
      <c r="B408" s="27"/>
      <c r="C408" s="28">
        <v>41726</v>
      </c>
      <c r="D408" s="1143"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15">
      <c r="A409" s="827"/>
      <c r="B409" s="27"/>
      <c r="C409" s="28">
        <v>41726</v>
      </c>
      <c r="D409" s="1143"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15">
      <c r="A410" s="827"/>
      <c r="B410" s="27"/>
      <c r="C410" s="28">
        <v>41726</v>
      </c>
      <c r="D410" s="1143"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15">
      <c r="A411" s="827"/>
      <c r="B411" s="27"/>
      <c r="C411" s="28">
        <v>41726</v>
      </c>
      <c r="D411" s="1143"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15">
      <c r="A412" s="827"/>
      <c r="B412" s="27"/>
      <c r="C412" s="28">
        <v>41726</v>
      </c>
      <c r="D412" s="1143"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15">
      <c r="A413" s="827"/>
      <c r="B413" s="27"/>
      <c r="C413" s="28">
        <v>41726</v>
      </c>
      <c r="D413" s="1143"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15">
      <c r="A414" s="827"/>
      <c r="B414" s="27"/>
      <c r="C414" s="28">
        <v>41726</v>
      </c>
      <c r="D414" s="1143"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15">
      <c r="A415" s="827"/>
      <c r="B415" s="27"/>
      <c r="C415" s="28">
        <v>41726</v>
      </c>
      <c r="D415" s="1143"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15">
      <c r="A416" s="827"/>
      <c r="B416" s="27"/>
      <c r="C416" s="28">
        <v>41726</v>
      </c>
      <c r="D416" s="1143"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15">
      <c r="A417" s="827"/>
      <c r="B417" s="27"/>
      <c r="C417" s="28">
        <v>41726</v>
      </c>
      <c r="D417" s="1143"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15">
      <c r="A418" s="827"/>
      <c r="B418" s="27"/>
      <c r="C418" s="28">
        <v>41726</v>
      </c>
      <c r="D418" s="1143"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15">
      <c r="A419" s="827"/>
      <c r="B419" s="27"/>
      <c r="C419" s="28">
        <v>41726</v>
      </c>
      <c r="D419" s="1143"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15">
      <c r="A420" s="827"/>
      <c r="B420" s="27"/>
      <c r="C420" s="28">
        <v>41726</v>
      </c>
      <c r="D420" s="1143"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15">
      <c r="A421" s="827"/>
      <c r="B421" s="27"/>
      <c r="C421" s="28">
        <v>41726</v>
      </c>
      <c r="D421" s="1143"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15">
      <c r="A422" s="827"/>
      <c r="B422" s="27"/>
      <c r="C422" s="28">
        <v>41726</v>
      </c>
      <c r="D422" s="1143"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15">
      <c r="A423" s="827"/>
      <c r="B423" s="27"/>
      <c r="C423" s="28">
        <v>41726</v>
      </c>
      <c r="D423" s="1143"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15">
      <c r="A424" s="827"/>
      <c r="B424" s="27"/>
      <c r="C424" s="28">
        <v>41726</v>
      </c>
      <c r="D424" s="1143"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15">
      <c r="A425" s="827"/>
      <c r="B425" s="27"/>
      <c r="C425" s="28">
        <v>41726</v>
      </c>
      <c r="D425" s="1143"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15">
      <c r="A426" s="827"/>
      <c r="B426" s="27"/>
      <c r="C426" s="28">
        <v>41726</v>
      </c>
      <c r="D426" s="1143"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15">
      <c r="A427" s="827"/>
      <c r="B427" s="27"/>
      <c r="C427" s="28">
        <v>41726</v>
      </c>
      <c r="D427" s="1142"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15">
      <c r="A428" s="827"/>
      <c r="B428" s="27"/>
      <c r="C428" s="28">
        <v>41729</v>
      </c>
      <c r="D428" s="1143"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15">
      <c r="A429" s="827"/>
      <c r="B429" s="27"/>
      <c r="C429" s="28">
        <v>41729</v>
      </c>
      <c r="D429" s="1143"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
      <c r="A430" s="830"/>
      <c r="B430" s="39" t="s">
        <v>300</v>
      </c>
      <c r="C430" s="40">
        <v>41729</v>
      </c>
      <c r="D430" s="1151"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15">
      <c r="A431" s="829"/>
      <c r="B431" s="45" t="s">
        <v>301</v>
      </c>
      <c r="C431" s="38">
        <v>41741</v>
      </c>
      <c r="D431" s="1141"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15">
      <c r="A432" s="827"/>
      <c r="B432" s="27"/>
      <c r="C432" s="28">
        <v>41741</v>
      </c>
      <c r="D432" s="1152"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15">
      <c r="A433" s="827"/>
      <c r="B433" s="27"/>
      <c r="C433" s="28">
        <v>41744</v>
      </c>
      <c r="D433" s="1152"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15">
      <c r="A434" s="827"/>
      <c r="B434" s="27"/>
      <c r="C434" s="28">
        <v>41759</v>
      </c>
      <c r="D434" s="1142"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15">
      <c r="A435" s="827"/>
      <c r="B435" s="27"/>
      <c r="C435" s="28">
        <v>41759</v>
      </c>
      <c r="D435" s="1143"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15">
      <c r="A436" s="827"/>
      <c r="B436" s="26"/>
      <c r="C436" s="20">
        <v>41760</v>
      </c>
      <c r="D436" s="1143"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15">
      <c r="A437" s="827"/>
      <c r="B437" s="27"/>
      <c r="C437" s="28">
        <v>41760</v>
      </c>
      <c r="D437" s="1143"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15">
      <c r="A438" s="827"/>
      <c r="B438" s="27"/>
      <c r="C438" s="28">
        <v>41760</v>
      </c>
      <c r="D438" s="1143"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15">
      <c r="A439" s="827"/>
      <c r="B439" s="26"/>
      <c r="C439" s="20">
        <v>41761</v>
      </c>
      <c r="D439" s="1143"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15">
      <c r="A440" s="827"/>
      <c r="B440" s="27"/>
      <c r="C440" s="28">
        <v>41767</v>
      </c>
      <c r="D440" s="1143"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15">
      <c r="A441" s="827"/>
      <c r="B441" s="27"/>
      <c r="C441" s="28">
        <v>41768</v>
      </c>
      <c r="D441" s="1143"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15">
      <c r="A442" s="827"/>
      <c r="B442" s="27"/>
      <c r="C442" s="28">
        <v>41771</v>
      </c>
      <c r="D442" s="1143"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15">
      <c r="A443" s="827"/>
      <c r="B443" s="27"/>
      <c r="C443" s="28">
        <v>41771</v>
      </c>
      <c r="D443" s="1143"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15">
      <c r="A444" s="827"/>
      <c r="B444" s="27"/>
      <c r="C444" s="28">
        <v>41771</v>
      </c>
      <c r="D444" s="1143"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15">
      <c r="A445" s="827"/>
      <c r="B445" s="27"/>
      <c r="C445" s="28">
        <v>41771</v>
      </c>
      <c r="D445" s="1143"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15">
      <c r="A446" s="827"/>
      <c r="B446" s="27"/>
      <c r="C446" s="28">
        <v>41771</v>
      </c>
      <c r="D446" s="1143"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15">
      <c r="A447" s="827"/>
      <c r="B447" s="27"/>
      <c r="C447" s="28">
        <v>41771</v>
      </c>
      <c r="D447" s="1143"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15">
      <c r="A448" s="827"/>
      <c r="B448" s="27"/>
      <c r="C448" s="28">
        <v>42145</v>
      </c>
      <c r="D448" s="1143"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15">
      <c r="A449" s="827"/>
      <c r="B449" s="27"/>
      <c r="C449" s="28">
        <v>41785</v>
      </c>
      <c r="D449" s="1143"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15">
      <c r="A450" s="827"/>
      <c r="B450" s="27"/>
      <c r="C450" s="28">
        <v>41785</v>
      </c>
      <c r="D450" s="1143"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15">
      <c r="A451" s="827"/>
      <c r="B451" s="27"/>
      <c r="C451" s="28">
        <v>41785</v>
      </c>
      <c r="D451" s="1143"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15">
      <c r="A452" s="827"/>
      <c r="B452" s="27"/>
      <c r="C452" s="28">
        <v>41785</v>
      </c>
      <c r="D452" s="1143"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15">
      <c r="A453" s="827"/>
      <c r="B453" s="27"/>
      <c r="C453" s="28">
        <v>41789</v>
      </c>
      <c r="D453" s="1142"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15">
      <c r="A454" s="827"/>
      <c r="B454" s="27"/>
      <c r="C454" s="28">
        <v>41789</v>
      </c>
      <c r="D454" s="1152"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15">
      <c r="A455" s="827"/>
      <c r="B455" s="27"/>
      <c r="C455" s="28">
        <v>41789</v>
      </c>
      <c r="D455" s="1142"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15">
      <c r="A456" s="827"/>
      <c r="B456" s="27"/>
      <c r="C456" s="28">
        <v>41789</v>
      </c>
      <c r="D456" s="1152"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15">
      <c r="A457" s="827"/>
      <c r="B457" s="27"/>
      <c r="C457" s="28">
        <v>41789</v>
      </c>
      <c r="D457" s="1143"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15">
      <c r="A458" s="827"/>
      <c r="B458" s="27"/>
      <c r="C458" s="28">
        <v>41789</v>
      </c>
      <c r="D458" s="1143"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15">
      <c r="A459" s="827"/>
      <c r="B459" s="27"/>
      <c r="C459" s="28">
        <v>41789</v>
      </c>
      <c r="D459" s="1143"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15">
      <c r="A460" s="827"/>
      <c r="B460" s="27"/>
      <c r="C460" s="28">
        <v>41792</v>
      </c>
      <c r="D460" s="1143"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15">
      <c r="A461" s="827"/>
      <c r="B461" s="27"/>
      <c r="C461" s="28">
        <v>41792</v>
      </c>
      <c r="D461" s="1143"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15">
      <c r="A462" s="827"/>
      <c r="B462" s="27"/>
      <c r="C462" s="28">
        <v>41792</v>
      </c>
      <c r="D462" s="1143"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15">
      <c r="A463" s="827"/>
      <c r="B463" s="26"/>
      <c r="C463" s="20">
        <v>41793</v>
      </c>
      <c r="D463" s="1143"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15">
      <c r="A464" s="827"/>
      <c r="B464" s="27"/>
      <c r="C464" s="28">
        <v>41810</v>
      </c>
      <c r="D464" s="1142"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15">
      <c r="A465" s="827"/>
      <c r="B465" s="27"/>
      <c r="C465" s="28">
        <v>41820</v>
      </c>
      <c r="D465" s="1142"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15">
      <c r="A466" s="827"/>
      <c r="B466" s="26"/>
      <c r="C466" s="20">
        <v>41830</v>
      </c>
      <c r="D466" s="1143"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15">
      <c r="A467" s="827"/>
      <c r="B467" s="27"/>
      <c r="C467" s="28">
        <v>41850</v>
      </c>
      <c r="D467" s="1143"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15">
      <c r="A468" s="827"/>
      <c r="B468" s="27"/>
      <c r="C468" s="28">
        <v>41850</v>
      </c>
      <c r="D468" s="1152"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15">
      <c r="A469" s="827"/>
      <c r="B469" s="27"/>
      <c r="C469" s="28">
        <v>41851</v>
      </c>
      <c r="D469" s="1142"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15">
      <c r="A470" s="827"/>
      <c r="B470" s="27"/>
      <c r="C470" s="28">
        <v>41869</v>
      </c>
      <c r="D470" s="1143"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15">
      <c r="A471" s="827"/>
      <c r="B471" s="26"/>
      <c r="C471" s="20">
        <v>41891</v>
      </c>
      <c r="D471" s="1153"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15">
      <c r="A472" s="827"/>
      <c r="B472" s="27"/>
      <c r="C472" s="28">
        <v>41891</v>
      </c>
      <c r="D472" s="1154"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15">
      <c r="A473" s="827"/>
      <c r="B473" s="27"/>
      <c r="C473" s="28">
        <v>41891</v>
      </c>
      <c r="D473" s="1143"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15">
      <c r="A474" s="827"/>
      <c r="B474" s="27"/>
      <c r="C474" s="28">
        <v>41907</v>
      </c>
      <c r="D474" s="1143"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15">
      <c r="A475" s="827"/>
      <c r="B475" s="27"/>
      <c r="C475" s="28">
        <v>41907</v>
      </c>
      <c r="D475" s="1143"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15">
      <c r="A476" s="827"/>
      <c r="B476" s="27"/>
      <c r="C476" s="28">
        <v>41907</v>
      </c>
      <c r="D476" s="1143"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15">
      <c r="A477" s="827"/>
      <c r="B477" s="27"/>
      <c r="C477" s="28">
        <v>41907</v>
      </c>
      <c r="D477" s="1143"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15">
      <c r="A478" s="827"/>
      <c r="B478" s="27"/>
      <c r="C478" s="28">
        <v>41907</v>
      </c>
      <c r="D478" s="1143"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15">
      <c r="A479" s="827"/>
      <c r="B479" s="27"/>
      <c r="C479" s="28">
        <v>41907</v>
      </c>
      <c r="D479" s="1143"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15">
      <c r="A480" s="827"/>
      <c r="B480" s="27"/>
      <c r="C480" s="28">
        <v>41927</v>
      </c>
      <c r="D480" s="1143"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15">
      <c r="A481" s="827"/>
      <c r="B481" s="27"/>
      <c r="C481" s="28">
        <v>41927</v>
      </c>
      <c r="D481" s="1143"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15">
      <c r="A482" s="827"/>
      <c r="B482" s="27"/>
      <c r="C482" s="28">
        <v>41927</v>
      </c>
      <c r="D482" s="1143"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15">
      <c r="A483" s="827"/>
      <c r="B483" s="27"/>
      <c r="C483" s="28">
        <v>41939</v>
      </c>
      <c r="D483" s="1143"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15">
      <c r="A484" s="827"/>
      <c r="B484" s="27"/>
      <c r="C484" s="28">
        <v>41956</v>
      </c>
      <c r="D484" s="1143"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15">
      <c r="A485" s="827"/>
      <c r="B485" s="27"/>
      <c r="C485" s="28">
        <v>41956</v>
      </c>
      <c r="D485" s="1143"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15">
      <c r="A486" s="827"/>
      <c r="B486" s="27"/>
      <c r="C486" s="28">
        <v>41956</v>
      </c>
      <c r="D486" s="1143"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15">
      <c r="A487" s="827"/>
      <c r="B487" s="27"/>
      <c r="C487" s="28">
        <v>41960</v>
      </c>
      <c r="D487" s="1143"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15">
      <c r="A488" s="827"/>
      <c r="B488" s="27"/>
      <c r="C488" s="28">
        <v>41960</v>
      </c>
      <c r="D488" s="1143"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15">
      <c r="A489" s="827"/>
      <c r="B489" s="27"/>
      <c r="C489" s="28">
        <v>41960</v>
      </c>
      <c r="D489" s="1143"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15">
      <c r="A490" s="827"/>
      <c r="B490" s="27"/>
      <c r="C490" s="28">
        <v>41961</v>
      </c>
      <c r="D490" s="1143"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15">
      <c r="A491" s="827"/>
      <c r="B491" s="27"/>
      <c r="C491" s="28">
        <v>41961</v>
      </c>
      <c r="D491" s="1143"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15">
      <c r="A492" s="827"/>
      <c r="B492" s="27"/>
      <c r="C492" s="28">
        <v>41961</v>
      </c>
      <c r="D492" s="1143"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15">
      <c r="A493" s="827"/>
      <c r="B493" s="26"/>
      <c r="C493" s="20">
        <v>41982</v>
      </c>
      <c r="D493" s="1142"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15">
      <c r="A494" s="827"/>
      <c r="B494" s="27"/>
      <c r="C494" s="28">
        <v>41982</v>
      </c>
      <c r="D494" s="1142"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15">
      <c r="A495" s="827"/>
      <c r="B495" s="27"/>
      <c r="C495" s="28">
        <v>41982</v>
      </c>
      <c r="D495" s="1152"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15">
      <c r="A496" s="827"/>
      <c r="B496" s="27"/>
      <c r="C496" s="28">
        <v>41985</v>
      </c>
      <c r="D496" s="1143"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15">
      <c r="A497" s="827"/>
      <c r="B497" s="27"/>
      <c r="C497" s="28">
        <v>41995</v>
      </c>
      <c r="D497" s="1143"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15">
      <c r="A498" s="827"/>
      <c r="B498" s="27"/>
      <c r="C498" s="28">
        <v>41995</v>
      </c>
      <c r="D498" s="1143"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15">
      <c r="A499" s="827"/>
      <c r="B499" s="107"/>
      <c r="C499" s="28">
        <v>41995</v>
      </c>
      <c r="D499" s="1155"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15">
      <c r="A500" s="827"/>
      <c r="B500" s="27"/>
      <c r="C500" s="28">
        <v>41995</v>
      </c>
      <c r="D500" s="1142"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15">
      <c r="A501" s="827"/>
      <c r="B501" s="27"/>
      <c r="C501" s="28">
        <v>41999</v>
      </c>
      <c r="D501" s="1143"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15">
      <c r="A502" s="827"/>
      <c r="B502" s="27"/>
      <c r="C502" s="28">
        <v>41999</v>
      </c>
      <c r="D502" s="1143"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15">
      <c r="A503" s="827"/>
      <c r="B503" s="27"/>
      <c r="C503" s="28">
        <v>41999</v>
      </c>
      <c r="D503" s="1143"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15">
      <c r="A504" s="827"/>
      <c r="B504" s="27"/>
      <c r="C504" s="28">
        <v>41999</v>
      </c>
      <c r="D504" s="1143"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15">
      <c r="A505" s="827"/>
      <c r="B505" s="27"/>
      <c r="C505" s="28">
        <v>41999</v>
      </c>
      <c r="D505" s="1143"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15">
      <c r="A506" s="827"/>
      <c r="B506" s="27"/>
      <c r="C506" s="28">
        <v>41999</v>
      </c>
      <c r="D506" s="1143"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15">
      <c r="A507" s="827"/>
      <c r="B507" s="27"/>
      <c r="C507" s="28">
        <v>41999</v>
      </c>
      <c r="D507" s="1143"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15">
      <c r="A508" s="827"/>
      <c r="B508" s="27"/>
      <c r="C508" s="28">
        <v>41999</v>
      </c>
      <c r="D508" s="1143"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15">
      <c r="A509" s="827"/>
      <c r="B509" s="27"/>
      <c r="C509" s="28">
        <v>41999</v>
      </c>
      <c r="D509" s="1143"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15">
      <c r="A510" s="827"/>
      <c r="B510" s="27"/>
      <c r="C510" s="28">
        <v>41999</v>
      </c>
      <c r="D510" s="1143"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15">
      <c r="A511" s="827"/>
      <c r="B511" s="27"/>
      <c r="C511" s="28">
        <v>41999</v>
      </c>
      <c r="D511" s="1143"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15">
      <c r="A512" s="827"/>
      <c r="B512" s="27"/>
      <c r="C512" s="28">
        <v>41999</v>
      </c>
      <c r="D512" s="1143"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15">
      <c r="A513" s="827"/>
      <c r="B513" s="27"/>
      <c r="C513" s="28">
        <v>41999</v>
      </c>
      <c r="D513" s="1143"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15">
      <c r="A514" s="827"/>
      <c r="B514" s="27"/>
      <c r="C514" s="28">
        <v>41999</v>
      </c>
      <c r="D514" s="1143"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15">
      <c r="A515" s="827"/>
      <c r="B515" s="27"/>
      <c r="C515" s="28">
        <v>41999</v>
      </c>
      <c r="D515" s="1143"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15">
      <c r="A516" s="827"/>
      <c r="B516" s="27"/>
      <c r="C516" s="28">
        <v>41999</v>
      </c>
      <c r="D516" s="1143"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15">
      <c r="A517" s="827"/>
      <c r="B517" s="27"/>
      <c r="C517" s="28">
        <v>41999</v>
      </c>
      <c r="D517" s="1143"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15">
      <c r="A518" s="827"/>
      <c r="B518" s="27"/>
      <c r="C518" s="28">
        <v>41999</v>
      </c>
      <c r="D518" s="1143"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15">
      <c r="A519" s="827"/>
      <c r="B519" s="27"/>
      <c r="C519" s="28">
        <v>41999</v>
      </c>
      <c r="D519" s="1143"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15">
      <c r="A520" s="827"/>
      <c r="B520" s="27"/>
      <c r="C520" s="28">
        <v>41999</v>
      </c>
      <c r="D520" s="1143"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15">
      <c r="A521" s="827"/>
      <c r="B521" s="27"/>
      <c r="C521" s="28">
        <v>41999</v>
      </c>
      <c r="D521" s="1143"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15">
      <c r="A522" s="827"/>
      <c r="B522" s="27"/>
      <c r="C522" s="28">
        <v>41997</v>
      </c>
      <c r="D522" s="1143"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15">
      <c r="A523" s="827"/>
      <c r="B523" s="27"/>
      <c r="C523" s="28">
        <v>41997</v>
      </c>
      <c r="D523" s="1143"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
      <c r="A524" s="831"/>
      <c r="B524" s="31" t="s">
        <v>350</v>
      </c>
      <c r="C524" s="46">
        <v>41997</v>
      </c>
      <c r="D524" s="1148"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15">
      <c r="A525" s="829"/>
      <c r="B525" s="37" t="s">
        <v>351</v>
      </c>
      <c r="C525" s="38">
        <v>42026</v>
      </c>
      <c r="D525" s="1149"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15">
      <c r="A526" s="827"/>
      <c r="B526" s="27"/>
      <c r="C526" s="28">
        <v>42037</v>
      </c>
      <c r="D526" s="1143"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15">
      <c r="A527" s="827"/>
      <c r="B527" s="27"/>
      <c r="C527" s="28">
        <v>42037</v>
      </c>
      <c r="D527" s="1143"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15">
      <c r="A528" s="827"/>
      <c r="B528" s="27"/>
      <c r="C528" s="28">
        <v>42037</v>
      </c>
      <c r="D528" s="1143"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15">
      <c r="A529" s="827"/>
      <c r="B529" s="27"/>
      <c r="C529" s="28">
        <v>42044</v>
      </c>
      <c r="D529" s="1143"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15">
      <c r="A530" s="827"/>
      <c r="B530" s="27"/>
      <c r="C530" s="28">
        <v>42044</v>
      </c>
      <c r="D530" s="1143"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15">
      <c r="A531" s="827"/>
      <c r="B531" s="27"/>
      <c r="C531" s="28">
        <v>42044</v>
      </c>
      <c r="D531" s="1143"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15">
      <c r="A532" s="827"/>
      <c r="B532" s="27"/>
      <c r="C532" s="28">
        <v>42051</v>
      </c>
      <c r="D532" s="1143"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15">
      <c r="A533" s="827"/>
      <c r="B533" s="27"/>
      <c r="C533" s="28">
        <v>42051</v>
      </c>
      <c r="D533" s="1143"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15">
      <c r="A534" s="827"/>
      <c r="B534" s="27"/>
      <c r="C534" s="28">
        <v>42051</v>
      </c>
      <c r="D534" s="1143"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15">
      <c r="A535" s="827"/>
      <c r="B535" s="27"/>
      <c r="C535" s="28">
        <v>42051</v>
      </c>
      <c r="D535" s="1143"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15">
      <c r="A536" s="827"/>
      <c r="B536" s="27"/>
      <c r="C536" s="28">
        <v>42065</v>
      </c>
      <c r="D536" s="1143"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15">
      <c r="A537" s="827"/>
      <c r="B537" s="27"/>
      <c r="C537" s="28">
        <v>42065</v>
      </c>
      <c r="D537" s="1143"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15">
      <c r="A538" s="827"/>
      <c r="B538" s="27"/>
      <c r="C538" s="28">
        <v>42065</v>
      </c>
      <c r="D538" s="1143"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15">
      <c r="A539" s="827"/>
      <c r="B539" s="27"/>
      <c r="C539" s="28">
        <v>42065</v>
      </c>
      <c r="D539" s="1143"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15">
      <c r="A540" s="827"/>
      <c r="B540" s="27"/>
      <c r="C540" s="28">
        <v>42072</v>
      </c>
      <c r="D540" s="1142"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15">
      <c r="A541" s="827"/>
      <c r="B541" s="27"/>
      <c r="C541" s="28">
        <v>42079</v>
      </c>
      <c r="D541" s="1143"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15">
      <c r="A542" s="827"/>
      <c r="B542" s="27"/>
      <c r="C542" s="28">
        <v>42089</v>
      </c>
      <c r="D542" s="1143"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15">
      <c r="A543" s="827"/>
      <c r="B543" s="27"/>
      <c r="C543" s="28">
        <v>42089</v>
      </c>
      <c r="D543" s="1143"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15">
      <c r="A544" s="827"/>
      <c r="B544" s="27"/>
      <c r="C544" s="28">
        <v>42089</v>
      </c>
      <c r="D544" s="1143"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15">
      <c r="A545" s="827"/>
      <c r="B545" s="27"/>
      <c r="C545" s="28">
        <v>42089</v>
      </c>
      <c r="D545" s="1152"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15">
      <c r="A546" s="827"/>
      <c r="B546" s="27"/>
      <c r="C546" s="28">
        <v>42089</v>
      </c>
      <c r="D546" s="1152"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15">
      <c r="A547" s="827"/>
      <c r="B547" s="27"/>
      <c r="C547" s="28">
        <v>42089</v>
      </c>
      <c r="D547" s="1143"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15">
      <c r="A548" s="827"/>
      <c r="B548" s="27"/>
      <c r="C548" s="28">
        <v>42089</v>
      </c>
      <c r="D548" s="1143"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15">
      <c r="A549" s="827"/>
      <c r="B549" s="27"/>
      <c r="C549" s="28">
        <v>42089</v>
      </c>
      <c r="D549" s="1143"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15">
      <c r="A550" s="827"/>
      <c r="B550" s="26"/>
      <c r="C550" s="20">
        <v>42089</v>
      </c>
      <c r="D550" s="1142"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15">
      <c r="A551" s="827"/>
      <c r="B551" s="26"/>
      <c r="C551" s="20">
        <v>42089</v>
      </c>
      <c r="D551" s="1152"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15">
      <c r="A552" s="827"/>
      <c r="B552" s="27"/>
      <c r="C552" s="28">
        <v>42089</v>
      </c>
      <c r="D552" s="1142"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
      <c r="A553" s="830"/>
      <c r="B553" s="39" t="s">
        <v>367</v>
      </c>
      <c r="C553" s="40">
        <v>42089</v>
      </c>
      <c r="D553" s="1147"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15">
      <c r="A554" s="829"/>
      <c r="B554" s="45" t="s">
        <v>369</v>
      </c>
      <c r="C554" s="38">
        <v>42096</v>
      </c>
      <c r="D554" s="1149"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15">
      <c r="A555" s="827"/>
      <c r="B555" s="27"/>
      <c r="C555" s="28">
        <v>42101</v>
      </c>
      <c r="D555" s="1142"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15">
      <c r="A556" s="827"/>
      <c r="B556" s="27"/>
      <c r="C556" s="28">
        <v>42104</v>
      </c>
      <c r="D556" s="1143"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15">
      <c r="A557" s="827"/>
      <c r="B557" s="27"/>
      <c r="C557" s="28">
        <v>42104</v>
      </c>
      <c r="D557" s="1143"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15">
      <c r="A558" s="827"/>
      <c r="B558" s="27"/>
      <c r="C558" s="28">
        <v>42109</v>
      </c>
      <c r="D558" s="1152"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15">
      <c r="A559" s="827"/>
      <c r="B559" s="27"/>
      <c r="C559" s="28">
        <v>42110</v>
      </c>
      <c r="D559" s="1143"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15">
      <c r="A560" s="827"/>
      <c r="B560" s="27"/>
      <c r="C560" s="28">
        <v>42110</v>
      </c>
      <c r="D560" s="1143"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15">
      <c r="A561" s="827"/>
      <c r="B561" s="27"/>
      <c r="C561" s="28">
        <v>42114</v>
      </c>
      <c r="D561" s="1143"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15">
      <c r="A562" s="827"/>
      <c r="B562" s="27"/>
      <c r="C562" s="28">
        <v>42131</v>
      </c>
      <c r="D562" s="1143"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15">
      <c r="A563" s="827"/>
      <c r="B563" s="27"/>
      <c r="C563" s="28">
        <v>42135</v>
      </c>
      <c r="D563" s="1143"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15">
      <c r="A564" s="827"/>
      <c r="B564" s="27"/>
      <c r="C564" s="28">
        <v>42135</v>
      </c>
      <c r="D564" s="1143"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15">
      <c r="A565" s="827"/>
      <c r="B565" s="27"/>
      <c r="C565" s="28">
        <v>42135</v>
      </c>
      <c r="D565" s="1143"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15">
      <c r="A566" s="827"/>
      <c r="B566" s="27"/>
      <c r="C566" s="28">
        <v>42136</v>
      </c>
      <c r="D566" s="1143"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15">
      <c r="A567" s="827"/>
      <c r="B567" s="27"/>
      <c r="C567" s="28">
        <v>42152</v>
      </c>
      <c r="D567" s="1143"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15">
      <c r="A568" s="827"/>
      <c r="B568" s="27"/>
      <c r="C568" s="28">
        <v>42174</v>
      </c>
      <c r="D568" s="1143"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15">
      <c r="A569" s="827"/>
      <c r="B569" s="27"/>
      <c r="C569" s="28">
        <v>42177</v>
      </c>
      <c r="D569" s="1143"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15">
      <c r="A570" s="827"/>
      <c r="B570" s="27"/>
      <c r="C570" s="28">
        <v>42177</v>
      </c>
      <c r="D570" s="1143"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15">
      <c r="A571" s="827"/>
      <c r="B571" s="27"/>
      <c r="C571" s="28">
        <v>42177</v>
      </c>
      <c r="D571" s="1143"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15">
      <c r="A572" s="827"/>
      <c r="B572" s="27"/>
      <c r="C572" s="28">
        <v>42177</v>
      </c>
      <c r="D572" s="1143"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15">
      <c r="A573" s="827"/>
      <c r="B573" s="27"/>
      <c r="C573" s="28">
        <v>42177</v>
      </c>
      <c r="D573" s="1143"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15">
      <c r="A574" s="827"/>
      <c r="B574" s="27"/>
      <c r="C574" s="28">
        <v>42178</v>
      </c>
      <c r="D574" s="1143"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15">
      <c r="A575" s="827"/>
      <c r="B575" s="27"/>
      <c r="C575" s="28">
        <v>42178</v>
      </c>
      <c r="D575" s="1143"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15">
      <c r="A576" s="827"/>
      <c r="B576" s="27"/>
      <c r="C576" s="28">
        <v>42184</v>
      </c>
      <c r="D576" s="1143"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15">
      <c r="A577" s="827"/>
      <c r="B577" s="27"/>
      <c r="C577" s="28">
        <v>42184</v>
      </c>
      <c r="D577" s="1143"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15">
      <c r="A578" s="827"/>
      <c r="B578" s="27"/>
      <c r="C578" s="28">
        <v>42187</v>
      </c>
      <c r="D578" s="1143"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15">
      <c r="A579" s="827"/>
      <c r="B579" s="27"/>
      <c r="C579" s="28">
        <v>42193</v>
      </c>
      <c r="D579" s="1143"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15">
      <c r="A580" s="827"/>
      <c r="B580" s="27"/>
      <c r="C580" s="28">
        <v>42193</v>
      </c>
      <c r="D580" s="1143"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15">
      <c r="A581" s="827"/>
      <c r="B581" s="27"/>
      <c r="C581" s="28">
        <v>42195</v>
      </c>
      <c r="D581" s="1142"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15">
      <c r="A582" s="827"/>
      <c r="B582" s="27"/>
      <c r="C582" s="28">
        <v>42198</v>
      </c>
      <c r="D582" s="1143"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15">
      <c r="A583" s="827"/>
      <c r="B583" s="27"/>
      <c r="C583" s="28">
        <v>42233</v>
      </c>
      <c r="D583" s="1143"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15">
      <c r="A584" s="827"/>
      <c r="B584" s="27"/>
      <c r="C584" s="28">
        <v>42236</v>
      </c>
      <c r="D584" s="1143"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15">
      <c r="A585" s="827"/>
      <c r="B585" s="27"/>
      <c r="C585" s="28">
        <v>42241</v>
      </c>
      <c r="D585" s="1143"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15">
      <c r="A586" s="827"/>
      <c r="B586" s="27"/>
      <c r="C586" s="28">
        <v>42241</v>
      </c>
      <c r="D586" s="1143"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15">
      <c r="A587" s="827"/>
      <c r="B587" s="27"/>
      <c r="C587" s="28">
        <v>42241</v>
      </c>
      <c r="D587" s="1143"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15">
      <c r="A588" s="827"/>
      <c r="B588" s="27"/>
      <c r="C588" s="28">
        <v>42241</v>
      </c>
      <c r="D588" s="1143"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15">
      <c r="A589" s="827"/>
      <c r="B589" s="27"/>
      <c r="C589" s="28">
        <v>42244</v>
      </c>
      <c r="D589" s="1152"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15">
      <c r="A590" s="827"/>
      <c r="B590" s="27"/>
      <c r="C590" s="28">
        <v>42254</v>
      </c>
      <c r="D590" s="1143"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15">
      <c r="A591" s="827"/>
      <c r="B591" s="27"/>
      <c r="C591" s="28">
        <v>42254</v>
      </c>
      <c r="D591" s="1143"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15">
      <c r="A592" s="827"/>
      <c r="B592" s="27"/>
      <c r="C592" s="28">
        <v>42254</v>
      </c>
      <c r="D592" s="1143"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15">
      <c r="A593" s="827"/>
      <c r="B593" s="27"/>
      <c r="C593" s="28">
        <v>42279</v>
      </c>
      <c r="D593" s="1143"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15">
      <c r="A594" s="827"/>
      <c r="B594" s="27"/>
      <c r="C594" s="28">
        <v>42282</v>
      </c>
      <c r="D594" s="1143"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15">
      <c r="A595" s="827"/>
      <c r="B595" s="27"/>
      <c r="C595" s="28">
        <v>42282</v>
      </c>
      <c r="D595" s="1143"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15">
      <c r="A596" s="827"/>
      <c r="B596" s="27"/>
      <c r="C596" s="28">
        <v>42282</v>
      </c>
      <c r="D596" s="1143"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15">
      <c r="A597" s="827"/>
      <c r="B597" s="27"/>
      <c r="C597" s="28">
        <v>42299</v>
      </c>
      <c r="D597" s="1143"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15">
      <c r="A598" s="827"/>
      <c r="B598" s="27"/>
      <c r="C598" s="28">
        <v>42299</v>
      </c>
      <c r="D598" s="1143"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15">
      <c r="A599" s="827"/>
      <c r="B599" s="27"/>
      <c r="C599" s="28">
        <v>42299</v>
      </c>
      <c r="D599" s="1143"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15">
      <c r="A600" s="827"/>
      <c r="B600" s="27"/>
      <c r="C600" s="28">
        <v>42300</v>
      </c>
      <c r="D600" s="1143"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15">
      <c r="A601" s="827"/>
      <c r="B601" s="27"/>
      <c r="C601" s="28">
        <v>42300</v>
      </c>
      <c r="D601" s="1143"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15">
      <c r="A602" s="827"/>
      <c r="B602" s="27"/>
      <c r="C602" s="28">
        <v>42300</v>
      </c>
      <c r="D602" s="1143"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15">
      <c r="A603" s="832"/>
      <c r="B603" s="110"/>
      <c r="C603" s="424">
        <v>42304</v>
      </c>
      <c r="D603" s="1141"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15">
      <c r="A604" s="832"/>
      <c r="B604" s="110"/>
      <c r="C604" s="424">
        <v>42304</v>
      </c>
      <c r="D604" s="1142"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15">
      <c r="A605" s="832"/>
      <c r="B605" s="110"/>
      <c r="C605" s="424">
        <v>42314</v>
      </c>
      <c r="D605" s="1143"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15">
      <c r="A606" s="832"/>
      <c r="B606" s="110"/>
      <c r="C606" s="424">
        <v>42314</v>
      </c>
      <c r="D606" s="1143"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15">
      <c r="A607" s="832"/>
      <c r="B607" s="110"/>
      <c r="C607" s="424">
        <v>42314</v>
      </c>
      <c r="D607" s="1143"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15">
      <c r="A608" s="832"/>
      <c r="B608" s="110"/>
      <c r="C608" s="424">
        <v>42332</v>
      </c>
      <c r="D608" s="1143"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15">
      <c r="A609" s="832"/>
      <c r="B609" s="110"/>
      <c r="C609" s="424">
        <v>42332</v>
      </c>
      <c r="D609" s="1143"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15">
      <c r="A610" s="832"/>
      <c r="B610" s="110"/>
      <c r="C610" s="424">
        <v>42332</v>
      </c>
      <c r="D610" s="1143"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15">
      <c r="A611" s="832"/>
      <c r="B611" s="110"/>
      <c r="C611" s="424">
        <v>42335</v>
      </c>
      <c r="D611" s="1143"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15">
      <c r="A612" s="832"/>
      <c r="B612" s="110"/>
      <c r="C612" s="424">
        <v>42335</v>
      </c>
      <c r="D612" s="1143"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15">
      <c r="A613" s="832"/>
      <c r="B613" s="110"/>
      <c r="C613" s="424">
        <v>42335</v>
      </c>
      <c r="D613" s="1143"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15">
      <c r="A614" s="832"/>
      <c r="B614" s="110"/>
      <c r="C614" s="424">
        <v>42335</v>
      </c>
      <c r="D614" s="1143"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15">
      <c r="A615" s="832"/>
      <c r="B615" s="110"/>
      <c r="C615" s="424">
        <v>42347</v>
      </c>
      <c r="D615" s="1142"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15">
      <c r="A616" s="832"/>
      <c r="B616" s="110"/>
      <c r="C616" s="424">
        <v>42347</v>
      </c>
      <c r="D616" s="1143"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15">
      <c r="A617" s="832"/>
      <c r="B617" s="110"/>
      <c r="C617" s="424">
        <v>42355</v>
      </c>
      <c r="D617" s="1143"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15">
      <c r="A618" s="832"/>
      <c r="B618" s="110"/>
      <c r="C618" s="424">
        <v>42355</v>
      </c>
      <c r="D618" s="1143"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15">
      <c r="A619" s="832"/>
      <c r="B619" s="110"/>
      <c r="C619" s="424">
        <v>42355</v>
      </c>
      <c r="D619" s="1143"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15">
      <c r="A620" s="832"/>
      <c r="B620" s="110"/>
      <c r="C620" s="424">
        <v>42356</v>
      </c>
      <c r="D620" s="1143"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15">
      <c r="A621" s="832"/>
      <c r="B621" s="110"/>
      <c r="C621" s="424">
        <v>42368</v>
      </c>
      <c r="D621" s="1143"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15">
      <c r="A622" s="832"/>
      <c r="B622" s="110"/>
      <c r="C622" s="424">
        <v>42368</v>
      </c>
      <c r="D622" s="1143"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15">
      <c r="A623" s="832"/>
      <c r="B623" s="110"/>
      <c r="C623" s="424">
        <v>42368</v>
      </c>
      <c r="D623" s="1143"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15">
      <c r="A624" s="832"/>
      <c r="B624" s="110"/>
      <c r="C624" s="424">
        <v>42368</v>
      </c>
      <c r="D624" s="1143"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15">
      <c r="A625" s="832"/>
      <c r="B625" s="110"/>
      <c r="C625" s="424">
        <v>42368</v>
      </c>
      <c r="D625" s="1143"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15">
      <c r="A626" s="832"/>
      <c r="B626" s="110"/>
      <c r="C626" s="424">
        <v>42368</v>
      </c>
      <c r="D626" s="1143"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15">
      <c r="A627" s="832"/>
      <c r="B627" s="110"/>
      <c r="C627" s="424">
        <v>42368</v>
      </c>
      <c r="D627" s="1143"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
      <c r="A628" s="831"/>
      <c r="B628" s="31" t="s">
        <v>1628</v>
      </c>
      <c r="C628" s="474">
        <v>42368</v>
      </c>
      <c r="D628" s="1156"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15">
      <c r="A629" s="832"/>
      <c r="B629" s="37" t="s">
        <v>1629</v>
      </c>
      <c r="C629" s="482">
        <v>42390</v>
      </c>
      <c r="D629" s="1143"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15">
      <c r="A630" s="832"/>
      <c r="B630" s="481"/>
      <c r="C630" s="482">
        <v>42390</v>
      </c>
      <c r="D630" s="1143"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15">
      <c r="A631" s="832"/>
      <c r="B631" s="481"/>
      <c r="C631" s="482">
        <v>42390</v>
      </c>
      <c r="D631" s="1143"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15">
      <c r="A632" s="832"/>
      <c r="C632" s="482">
        <v>42419</v>
      </c>
      <c r="D632" s="1143"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15">
      <c r="A633" s="832"/>
      <c r="B633" s="110"/>
      <c r="C633" s="424">
        <v>42419</v>
      </c>
      <c r="D633" s="1143"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15">
      <c r="A634" s="832"/>
      <c r="B634" s="110"/>
      <c r="C634" s="424">
        <v>42419</v>
      </c>
      <c r="D634" s="1143"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15">
      <c r="A635" s="832"/>
      <c r="B635" s="110"/>
      <c r="C635" s="424">
        <v>42422</v>
      </c>
      <c r="D635" s="1143"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15">
      <c r="A636" s="832"/>
      <c r="B636" s="110"/>
      <c r="C636" s="424">
        <v>42460</v>
      </c>
      <c r="D636" s="1142"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
      <c r="A637" s="830"/>
      <c r="B637" s="39" t="s">
        <v>1702</v>
      </c>
      <c r="C637" s="532">
        <v>42460</v>
      </c>
      <c r="D637" s="1157"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15">
      <c r="A638" s="833"/>
      <c r="B638" s="45" t="s">
        <v>1703</v>
      </c>
      <c r="C638" s="482">
        <v>42468</v>
      </c>
      <c r="D638" s="1141"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15">
      <c r="A639" s="832"/>
      <c r="B639" s="110"/>
      <c r="C639" s="424">
        <v>42471</v>
      </c>
      <c r="D639" s="1143"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15">
      <c r="A640" s="832"/>
      <c r="B640" s="110"/>
      <c r="C640" s="424">
        <v>42472</v>
      </c>
      <c r="D640" s="1143"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15">
      <c r="A641" s="832"/>
      <c r="B641" s="110"/>
      <c r="C641" s="424">
        <v>42473</v>
      </c>
      <c r="D641" s="1143"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15">
      <c r="A642" s="832"/>
      <c r="B642" s="110"/>
      <c r="C642" s="424">
        <v>42474</v>
      </c>
      <c r="D642" s="1143"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15">
      <c r="A643" s="832"/>
      <c r="B643" s="110"/>
      <c r="C643" s="424">
        <v>42475</v>
      </c>
      <c r="D643" s="1152"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15">
      <c r="A644" s="832"/>
      <c r="B644" s="110"/>
      <c r="C644" s="424">
        <v>42479</v>
      </c>
      <c r="D644" s="1143"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15">
      <c r="A645" s="832"/>
      <c r="B645" s="110"/>
      <c r="C645" s="424">
        <v>42480</v>
      </c>
      <c r="D645" s="1143"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15">
      <c r="A646" s="832"/>
      <c r="B646" s="110"/>
      <c r="C646" s="424">
        <v>42485</v>
      </c>
      <c r="D646" s="1143"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15">
      <c r="A647" s="832"/>
      <c r="B647" s="110"/>
      <c r="C647" s="424">
        <v>42485</v>
      </c>
      <c r="D647" s="1143"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15">
      <c r="A648" s="832"/>
      <c r="B648" s="110"/>
      <c r="C648" s="424">
        <v>42485</v>
      </c>
      <c r="D648" s="1143"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15">
      <c r="A649" s="832"/>
      <c r="B649" s="110"/>
      <c r="C649" s="424">
        <v>42486</v>
      </c>
      <c r="D649" s="1143"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15">
      <c r="A650" s="832"/>
      <c r="B650" s="110"/>
      <c r="C650" s="424">
        <v>42492</v>
      </c>
      <c r="D650" s="1143"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15">
      <c r="A651" s="832"/>
      <c r="B651" s="110"/>
      <c r="C651" s="424">
        <v>42492</v>
      </c>
      <c r="D651" s="1143"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15">
      <c r="A652" s="832"/>
      <c r="B652" s="110"/>
      <c r="C652" s="424">
        <v>42514</v>
      </c>
      <c r="D652" s="1143"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15">
      <c r="A653" s="832"/>
      <c r="B653" s="110"/>
      <c r="C653" s="424">
        <v>42516</v>
      </c>
      <c r="D653" s="1143"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15">
      <c r="A654" s="832"/>
      <c r="B654" s="110"/>
      <c r="C654" s="424">
        <v>42516</v>
      </c>
      <c r="D654" s="1143"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15">
      <c r="A655" s="832"/>
      <c r="B655" s="110"/>
      <c r="C655" s="424">
        <v>42516</v>
      </c>
      <c r="D655" s="1143"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15">
      <c r="A656" s="832"/>
      <c r="B656" s="110"/>
      <c r="C656" s="424">
        <v>42516</v>
      </c>
      <c r="D656" s="1143"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15">
      <c r="A657" s="832"/>
      <c r="B657" s="110"/>
      <c r="C657" s="424">
        <v>42516</v>
      </c>
      <c r="D657" s="1143"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15">
      <c r="A658" s="832"/>
      <c r="B658" s="110"/>
      <c r="C658" s="424">
        <v>42520</v>
      </c>
      <c r="D658" s="1143"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15">
      <c r="A659" s="832"/>
      <c r="B659" s="110"/>
      <c r="C659" s="424">
        <v>42520</v>
      </c>
      <c r="D659" s="1143"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15">
      <c r="A660" s="832"/>
      <c r="B660" s="110"/>
      <c r="C660" s="424">
        <v>42520</v>
      </c>
      <c r="D660" s="1143"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15">
      <c r="A661" s="832"/>
      <c r="B661" s="110"/>
      <c r="C661" s="424">
        <v>42520</v>
      </c>
      <c r="D661" s="1143"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15">
      <c r="A662" s="832"/>
      <c r="B662" s="110"/>
      <c r="C662" s="424">
        <v>42520</v>
      </c>
      <c r="D662" s="1143"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15">
      <c r="A663" s="832"/>
      <c r="B663" s="110"/>
      <c r="C663" s="424">
        <v>42520</v>
      </c>
      <c r="D663" s="1143"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15">
      <c r="A664" s="832"/>
      <c r="B664" s="110"/>
      <c r="C664" s="424">
        <v>42520</v>
      </c>
      <c r="D664" s="1143"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15">
      <c r="A665" s="832"/>
      <c r="B665" s="110"/>
      <c r="C665" s="424">
        <v>42520</v>
      </c>
      <c r="D665" s="1143"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15">
      <c r="A666" s="832"/>
      <c r="B666" s="110"/>
      <c r="C666" s="424">
        <v>42520</v>
      </c>
      <c r="D666" s="1143"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15">
      <c r="A667" s="832"/>
      <c r="B667" s="110"/>
      <c r="C667" s="424">
        <v>42522</v>
      </c>
      <c r="D667" s="1143"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15">
      <c r="A668" s="832"/>
      <c r="B668" s="110"/>
      <c r="C668" s="424">
        <v>42522</v>
      </c>
      <c r="D668" s="1152"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15">
      <c r="A669" s="832"/>
      <c r="B669" s="110"/>
      <c r="C669" s="424">
        <v>42522</v>
      </c>
      <c r="D669" s="1143"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15">
      <c r="A670" s="832"/>
      <c r="B670" s="110"/>
      <c r="C670" s="424">
        <v>42535</v>
      </c>
      <c r="D670" s="1143"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15">
      <c r="A671" s="832"/>
      <c r="B671" s="110"/>
      <c r="C671" s="424">
        <v>42542</v>
      </c>
      <c r="D671" s="1143"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15">
      <c r="A672" s="832"/>
      <c r="B672" s="110"/>
      <c r="C672" s="424">
        <v>42542</v>
      </c>
      <c r="D672" s="1143"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15">
      <c r="A673" s="832"/>
      <c r="B673" s="110"/>
      <c r="C673" s="424">
        <v>42542</v>
      </c>
      <c r="D673" s="1143"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15">
      <c r="A674" s="832"/>
      <c r="B674" s="110"/>
      <c r="C674" s="424">
        <v>42557</v>
      </c>
      <c r="D674" s="1143"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15">
      <c r="A675" s="832"/>
      <c r="B675" s="110"/>
      <c r="C675" s="424">
        <v>42557</v>
      </c>
      <c r="D675" s="1143"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15">
      <c r="A676" s="832"/>
      <c r="B676" s="110"/>
      <c r="C676" s="424">
        <v>42557</v>
      </c>
      <c r="D676" s="1143"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15">
      <c r="A677" s="832"/>
      <c r="B677" s="110"/>
      <c r="C677" s="424">
        <v>42562</v>
      </c>
      <c r="D677" s="1143"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15">
      <c r="A678" s="832"/>
      <c r="B678" s="110"/>
      <c r="C678" s="424">
        <v>42579</v>
      </c>
      <c r="D678" s="1143"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15">
      <c r="A679" s="832"/>
      <c r="B679" s="110"/>
      <c r="C679" s="424">
        <v>42579</v>
      </c>
      <c r="D679" s="1143"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15">
      <c r="A680" s="832"/>
      <c r="B680" s="110"/>
      <c r="C680" s="424">
        <v>42579</v>
      </c>
      <c r="D680" s="1152"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15">
      <c r="A681" s="832"/>
      <c r="B681" s="110"/>
      <c r="C681" s="424">
        <v>42598</v>
      </c>
      <c r="D681" s="1143"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15">
      <c r="A682" s="832"/>
      <c r="B682" s="110"/>
      <c r="C682" s="424">
        <v>42598</v>
      </c>
      <c r="D682" s="1143"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15">
      <c r="A683" s="832"/>
      <c r="B683" s="110"/>
      <c r="C683" s="424">
        <v>42604</v>
      </c>
      <c r="D683" s="1143"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15">
      <c r="A684" s="832"/>
      <c r="B684" s="110"/>
      <c r="C684" s="424">
        <v>42634</v>
      </c>
      <c r="D684" s="1143"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15">
      <c r="A685" s="832"/>
      <c r="B685" s="110"/>
      <c r="C685" s="424">
        <v>42634</v>
      </c>
      <c r="D685" s="1142"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15">
      <c r="A686" s="832"/>
      <c r="B686" s="110"/>
      <c r="C686" s="424">
        <v>42634</v>
      </c>
      <c r="D686" s="1152"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15">
      <c r="A687" s="832"/>
      <c r="B687" s="110"/>
      <c r="C687" s="424">
        <v>42634</v>
      </c>
      <c r="D687" s="1142"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15">
      <c r="A688" s="832"/>
      <c r="B688" s="110"/>
      <c r="C688" s="424">
        <v>42634</v>
      </c>
      <c r="D688" s="1152"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15">
      <c r="A689" s="832"/>
      <c r="B689" s="110"/>
      <c r="C689" s="424">
        <v>42640</v>
      </c>
      <c r="D689" s="1143"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15">
      <c r="A690" s="832"/>
      <c r="B690" s="110"/>
      <c r="C690" s="424">
        <v>42664</v>
      </c>
      <c r="D690" s="1143"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15">
      <c r="A691" s="832"/>
      <c r="B691" s="110"/>
      <c r="C691" s="424">
        <v>42664</v>
      </c>
      <c r="D691" s="1143"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15">
      <c r="A692" s="832"/>
      <c r="B692" s="110"/>
      <c r="C692" s="424">
        <v>42664</v>
      </c>
      <c r="D692" s="1143"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15">
      <c r="A693" s="832"/>
      <c r="B693" s="110"/>
      <c r="C693" s="424">
        <v>42683</v>
      </c>
      <c r="D693" s="1143"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15">
      <c r="A694" s="832"/>
      <c r="B694" s="110"/>
      <c r="C694" s="424">
        <v>42683</v>
      </c>
      <c r="D694" s="1143"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15">
      <c r="A695" s="832"/>
      <c r="B695" s="110"/>
      <c r="C695" s="424">
        <v>42683</v>
      </c>
      <c r="D695" s="1143"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15">
      <c r="A696" s="832"/>
      <c r="B696" s="110"/>
      <c r="C696" s="424">
        <v>42683</v>
      </c>
      <c r="D696" s="1143"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15">
      <c r="A697" s="832"/>
      <c r="B697" s="110"/>
      <c r="C697" s="424">
        <v>42683</v>
      </c>
      <c r="D697" s="1143"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15">
      <c r="A698" s="832"/>
      <c r="B698" s="110"/>
      <c r="C698" s="424">
        <v>42683</v>
      </c>
      <c r="D698" s="1143"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15">
      <c r="A699" s="832"/>
      <c r="B699" s="110"/>
      <c r="C699" s="424">
        <v>42684</v>
      </c>
      <c r="D699" s="1143"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15">
      <c r="A700" s="832"/>
      <c r="B700" s="110"/>
      <c r="C700" s="424">
        <v>42703</v>
      </c>
      <c r="D700" s="1143"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15">
      <c r="A701" s="832"/>
      <c r="B701" s="110"/>
      <c r="C701" s="424">
        <v>42704</v>
      </c>
      <c r="D701" s="1143"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15">
      <c r="A702" s="832"/>
      <c r="B702" s="110"/>
      <c r="C702" s="424">
        <v>42704</v>
      </c>
      <c r="D702" s="1143"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15">
      <c r="A703" s="832"/>
      <c r="B703" s="110"/>
      <c r="C703" s="424">
        <v>42704</v>
      </c>
      <c r="D703" s="1143"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15">
      <c r="A704" s="832"/>
      <c r="B704" s="110"/>
      <c r="C704" s="424">
        <v>42705</v>
      </c>
      <c r="D704" s="1143"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15">
      <c r="A705" s="832"/>
      <c r="B705" s="110"/>
      <c r="C705" s="424">
        <v>42705</v>
      </c>
      <c r="D705" s="1143"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15">
      <c r="A706" s="832"/>
      <c r="B706" s="110"/>
      <c r="C706" s="424">
        <v>42705</v>
      </c>
      <c r="D706" s="1143"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15">
      <c r="A707" s="832"/>
      <c r="B707" s="110"/>
      <c r="C707" s="424">
        <v>42709</v>
      </c>
      <c r="D707" s="1143"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15">
      <c r="A708" s="832"/>
      <c r="B708" s="110"/>
      <c r="C708" s="424">
        <v>42709</v>
      </c>
      <c r="D708" s="1143"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15">
      <c r="A709" s="832"/>
      <c r="B709" s="110"/>
      <c r="C709" s="424">
        <v>42709</v>
      </c>
      <c r="D709" s="1143"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15">
      <c r="A710" s="832"/>
      <c r="B710" s="110"/>
      <c r="C710" s="424">
        <v>42711</v>
      </c>
      <c r="D710" s="1143"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15">
      <c r="A711" s="832"/>
      <c r="B711" s="110"/>
      <c r="C711" s="424">
        <v>42730</v>
      </c>
      <c r="D711" s="1143"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15">
      <c r="A712" s="832"/>
      <c r="B712" s="110"/>
      <c r="C712" s="424">
        <v>42730</v>
      </c>
      <c r="D712" s="1143"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15">
      <c r="A713" s="832"/>
      <c r="B713" s="110"/>
      <c r="C713" s="424">
        <v>42730</v>
      </c>
      <c r="D713" s="1143"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15">
      <c r="A714" s="832"/>
      <c r="B714" s="110"/>
      <c r="C714" s="424">
        <v>42730</v>
      </c>
      <c r="D714" s="1143"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15">
      <c r="A715" s="832"/>
      <c r="B715" s="110"/>
      <c r="C715" s="424">
        <v>42730</v>
      </c>
      <c r="D715" s="1143"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15">
      <c r="A716" s="832"/>
      <c r="B716" s="110"/>
      <c r="C716" s="424">
        <v>42730</v>
      </c>
      <c r="D716" s="1143"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15">
      <c r="A717" s="832"/>
      <c r="B717" s="110"/>
      <c r="C717" s="424">
        <v>42730</v>
      </c>
      <c r="D717" s="1143"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15">
      <c r="A718" s="832"/>
      <c r="B718" s="110"/>
      <c r="C718" s="424">
        <v>42730</v>
      </c>
      <c r="D718" s="1143"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15">
      <c r="A719" s="832"/>
      <c r="B719" s="110"/>
      <c r="C719" s="424">
        <v>42730</v>
      </c>
      <c r="D719" s="1143"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15">
      <c r="A720" s="832"/>
      <c r="B720" s="110"/>
      <c r="C720" s="424">
        <v>42730</v>
      </c>
      <c r="D720" s="1143"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15">
      <c r="A721" s="832"/>
      <c r="B721" s="110"/>
      <c r="C721" s="424">
        <v>42730</v>
      </c>
      <c r="D721" s="1143"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15">
      <c r="A722" s="832"/>
      <c r="B722" s="110"/>
      <c r="C722" s="424">
        <v>42730</v>
      </c>
      <c r="D722" s="1143"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15">
      <c r="A723" s="832"/>
      <c r="B723" s="110"/>
      <c r="C723" s="424">
        <v>42730</v>
      </c>
      <c r="D723" s="1143"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15">
      <c r="A724" s="832"/>
      <c r="B724" s="110"/>
      <c r="C724" s="424">
        <v>42730</v>
      </c>
      <c r="D724" s="1143"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15">
      <c r="A725" s="832"/>
      <c r="B725" s="110"/>
      <c r="C725" s="424">
        <v>42730</v>
      </c>
      <c r="D725" s="1143"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15">
      <c r="A726" s="832"/>
      <c r="B726" s="110"/>
      <c r="C726" s="424">
        <v>42730</v>
      </c>
      <c r="D726" s="1143"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15">
      <c r="A727" s="832"/>
      <c r="B727" s="110"/>
      <c r="C727" s="424">
        <v>42730</v>
      </c>
      <c r="D727" s="1143"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15">
      <c r="A728" s="832"/>
      <c r="B728" s="110"/>
      <c r="C728" s="424">
        <v>42730</v>
      </c>
      <c r="D728" s="1143"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15">
      <c r="A729" s="832"/>
      <c r="B729" s="110"/>
      <c r="C729" s="424">
        <v>42730</v>
      </c>
      <c r="D729" s="1143"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15">
      <c r="A730" s="832"/>
      <c r="B730" s="110"/>
      <c r="C730" s="424">
        <v>42730</v>
      </c>
      <c r="D730" s="1143"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15">
      <c r="A731" s="832"/>
      <c r="B731" s="110"/>
      <c r="C731" s="424">
        <v>42730</v>
      </c>
      <c r="D731" s="1143"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15">
      <c r="A732" s="832"/>
      <c r="B732" s="110"/>
      <c r="C732" s="424">
        <v>42730</v>
      </c>
      <c r="D732" s="1143"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15">
      <c r="A733" s="832"/>
      <c r="B733" s="110"/>
      <c r="C733" s="424">
        <v>42730</v>
      </c>
      <c r="D733" s="1143"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15">
      <c r="A734" s="832"/>
      <c r="B734" s="110"/>
      <c r="C734" s="424">
        <v>42730</v>
      </c>
      <c r="D734" s="1143"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15">
      <c r="A735" s="832"/>
      <c r="B735" s="110"/>
      <c r="C735" s="424">
        <v>42730</v>
      </c>
      <c r="D735" s="1143"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15">
      <c r="A736" s="832"/>
      <c r="B736" s="110"/>
      <c r="C736" s="424">
        <v>42730</v>
      </c>
      <c r="D736" s="1143"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15">
      <c r="A737" s="832"/>
      <c r="B737" s="110"/>
      <c r="C737" s="424">
        <v>42730</v>
      </c>
      <c r="D737" s="1143"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15">
      <c r="A738" s="832"/>
      <c r="B738" s="110"/>
      <c r="C738" s="424">
        <v>42730</v>
      </c>
      <c r="D738" s="1143"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15">
      <c r="A739" s="832"/>
      <c r="B739" s="110"/>
      <c r="C739" s="424">
        <v>42730</v>
      </c>
      <c r="D739" s="1143"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15">
      <c r="A740" s="832"/>
      <c r="B740" s="110"/>
      <c r="C740" s="424">
        <v>42730</v>
      </c>
      <c r="D740" s="1143"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15">
      <c r="A741" s="832"/>
      <c r="B741" s="110"/>
      <c r="C741" s="424">
        <v>42730</v>
      </c>
      <c r="D741" s="1142"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15">
      <c r="A742" s="832"/>
      <c r="B742" s="110"/>
      <c r="C742" s="424">
        <v>42730</v>
      </c>
      <c r="D742" s="1143"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15">
      <c r="A743" s="832"/>
      <c r="B743" s="110"/>
      <c r="C743" s="424">
        <v>42730</v>
      </c>
      <c r="D743" s="1143"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15">
      <c r="A744" s="832"/>
      <c r="B744" s="110"/>
      <c r="C744" s="424">
        <v>42730</v>
      </c>
      <c r="D744" s="1143"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15">
      <c r="A745" s="832"/>
      <c r="B745" s="110"/>
      <c r="C745" s="424">
        <v>42730</v>
      </c>
      <c r="D745" s="1143"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15">
      <c r="A746" s="832"/>
      <c r="B746" s="110"/>
      <c r="C746" s="424">
        <v>42730</v>
      </c>
      <c r="D746" s="1143"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15">
      <c r="A747" s="832"/>
      <c r="B747" s="110"/>
      <c r="C747" s="424">
        <v>42730</v>
      </c>
      <c r="D747" s="1143"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15">
      <c r="A748" s="832"/>
      <c r="B748" s="110"/>
      <c r="C748" s="424">
        <v>42730</v>
      </c>
      <c r="D748" s="1143"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15">
      <c r="A749" s="832"/>
      <c r="B749" s="110"/>
      <c r="C749" s="424">
        <v>42730</v>
      </c>
      <c r="D749" s="1143"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15">
      <c r="A750" s="832"/>
      <c r="B750" s="110"/>
      <c r="C750" s="424">
        <v>42730</v>
      </c>
      <c r="D750" s="1143"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15">
      <c r="A751" s="832"/>
      <c r="B751" s="110"/>
      <c r="C751" s="424">
        <v>42730</v>
      </c>
      <c r="D751" s="1143"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15">
      <c r="A752" s="832"/>
      <c r="B752" s="110"/>
      <c r="C752" s="424">
        <v>42730</v>
      </c>
      <c r="D752" s="1143"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15">
      <c r="A753" s="832"/>
      <c r="B753" s="110"/>
      <c r="C753" s="424">
        <v>42730</v>
      </c>
      <c r="D753" s="1143"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15">
      <c r="A754" s="832"/>
      <c r="B754" s="110"/>
      <c r="C754" s="424">
        <v>42730</v>
      </c>
      <c r="D754" s="1143"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15">
      <c r="A755" s="832"/>
      <c r="B755" s="110"/>
      <c r="C755" s="424">
        <v>42730</v>
      </c>
      <c r="D755" s="1143"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15">
      <c r="A756" s="832"/>
      <c r="B756" s="110"/>
      <c r="C756" s="424">
        <v>42730</v>
      </c>
      <c r="D756" s="1143"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15">
      <c r="A757" s="832"/>
      <c r="B757" s="110"/>
      <c r="C757" s="424">
        <v>42730</v>
      </c>
      <c r="D757" s="1143"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15">
      <c r="A758" s="832"/>
      <c r="B758" s="110"/>
      <c r="C758" s="424">
        <v>42730</v>
      </c>
      <c r="D758" s="1143"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15">
      <c r="A759" s="832"/>
      <c r="B759" s="110"/>
      <c r="C759" s="424">
        <v>42730</v>
      </c>
      <c r="D759" s="1143"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15">
      <c r="A760" s="832"/>
      <c r="B760" s="110"/>
      <c r="C760" s="424">
        <v>42730</v>
      </c>
      <c r="D760" s="1143"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15">
      <c r="A761" s="832"/>
      <c r="B761" s="110"/>
      <c r="C761" s="424">
        <v>42730</v>
      </c>
      <c r="D761" s="1143"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15">
      <c r="A762" s="832"/>
      <c r="B762" s="110"/>
      <c r="C762" s="424">
        <v>42730</v>
      </c>
      <c r="D762" s="1143"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15">
      <c r="A763" s="832"/>
      <c r="B763" s="110"/>
      <c r="C763" s="424">
        <v>42730</v>
      </c>
      <c r="D763" s="1143"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15">
      <c r="A764" s="832"/>
      <c r="B764" s="110"/>
      <c r="C764" s="424">
        <v>42730</v>
      </c>
      <c r="D764" s="1143"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15">
      <c r="A765" s="832"/>
      <c r="B765" s="110"/>
      <c r="C765" s="424">
        <v>42730</v>
      </c>
      <c r="D765" s="1143"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15">
      <c r="A766" s="832"/>
      <c r="B766" s="110"/>
      <c r="C766" s="424">
        <v>42730</v>
      </c>
      <c r="D766" s="1143"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15">
      <c r="A767" s="832"/>
      <c r="B767" s="110"/>
      <c r="C767" s="424">
        <v>42730</v>
      </c>
      <c r="D767" s="1143"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15">
      <c r="A768" s="832"/>
      <c r="B768" s="110"/>
      <c r="C768" s="424">
        <v>42730</v>
      </c>
      <c r="D768" s="1143"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15">
      <c r="A769" s="832"/>
      <c r="B769" s="110"/>
      <c r="C769" s="424">
        <v>42730</v>
      </c>
      <c r="D769" s="1143"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15">
      <c r="A770" s="832"/>
      <c r="B770" s="110"/>
      <c r="C770" s="424">
        <v>42730</v>
      </c>
      <c r="D770" s="1143"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15">
      <c r="A771" s="832"/>
      <c r="B771" s="110"/>
      <c r="C771" s="424">
        <v>42730</v>
      </c>
      <c r="D771" s="1143"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15">
      <c r="A772" s="832"/>
      <c r="B772" s="110"/>
      <c r="C772" s="424">
        <v>42730</v>
      </c>
      <c r="D772" s="1142"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15">
      <c r="A773" s="832"/>
      <c r="B773" s="110"/>
      <c r="C773" s="424">
        <v>42730</v>
      </c>
      <c r="D773" s="1142"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
      <c r="A774" s="831"/>
      <c r="B774" s="648" t="s">
        <v>1926</v>
      </c>
      <c r="C774" s="649">
        <v>42730</v>
      </c>
      <c r="D774" s="1158"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15">
      <c r="A775" s="833"/>
      <c r="B775" s="37" t="s">
        <v>1927</v>
      </c>
      <c r="C775" s="482">
        <v>42741</v>
      </c>
      <c r="D775" s="1143"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15">
      <c r="A776" s="832"/>
      <c r="B776" s="110"/>
      <c r="C776" s="424">
        <v>42759</v>
      </c>
      <c r="D776" s="1152"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15">
      <c r="A777" s="832"/>
      <c r="B777" s="110"/>
      <c r="C777" s="424">
        <v>42774</v>
      </c>
      <c r="D777" s="1142"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15">
      <c r="A778" s="832"/>
      <c r="B778" s="110"/>
      <c r="C778" s="424">
        <v>42774</v>
      </c>
      <c r="D778" s="1152"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15">
      <c r="A779" s="832"/>
      <c r="B779" s="110"/>
      <c r="C779" s="424">
        <v>42774</v>
      </c>
      <c r="D779" s="1142"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15">
      <c r="A780" s="832"/>
      <c r="B780" s="110"/>
      <c r="C780" s="424">
        <v>42774</v>
      </c>
      <c r="D780" s="1152"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15">
      <c r="A781" s="832"/>
      <c r="B781" s="110"/>
      <c r="C781" s="424">
        <v>42774</v>
      </c>
      <c r="D781" s="1142"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15">
      <c r="A782" s="832"/>
      <c r="B782" s="110"/>
      <c r="C782" s="424">
        <v>42774</v>
      </c>
      <c r="D782" s="1152"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15">
      <c r="A783" s="832"/>
      <c r="B783" s="110"/>
      <c r="C783" s="424">
        <v>42776</v>
      </c>
      <c r="D783" s="1143"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15">
      <c r="A784" s="832"/>
      <c r="B784" s="110"/>
      <c r="C784" s="424">
        <v>42776</v>
      </c>
      <c r="D784" s="1143"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15">
      <c r="A785" s="832"/>
      <c r="B785" s="110"/>
      <c r="C785" s="424">
        <v>42776</v>
      </c>
      <c r="D785" s="1143"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15">
      <c r="A786" s="832"/>
      <c r="B786" s="110"/>
      <c r="C786" s="424">
        <v>42779</v>
      </c>
      <c r="D786" s="1141"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15">
      <c r="A787" s="832"/>
      <c r="B787" s="110"/>
      <c r="C787" s="424">
        <v>42779</v>
      </c>
      <c r="D787" s="1152"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15">
      <c r="A788" s="832"/>
      <c r="B788" s="110"/>
      <c r="C788" s="424">
        <v>42786</v>
      </c>
      <c r="D788" s="1143"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15">
      <c r="A789" s="832"/>
      <c r="B789" s="110"/>
      <c r="C789" s="424">
        <v>42794</v>
      </c>
      <c r="D789" s="1143"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15">
      <c r="A790" s="832"/>
      <c r="B790" s="110"/>
      <c r="C790" s="424">
        <v>42801</v>
      </c>
      <c r="D790" s="1143"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15">
      <c r="A791" s="832"/>
      <c r="B791" s="110"/>
      <c r="C791" s="424">
        <v>42801</v>
      </c>
      <c r="D791" s="1143"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15">
      <c r="A792" s="832"/>
      <c r="B792" s="110"/>
      <c r="C792" s="424">
        <v>42801</v>
      </c>
      <c r="D792" s="1143"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15">
      <c r="A793" s="832"/>
      <c r="B793" s="110"/>
      <c r="C793" s="424">
        <v>42813</v>
      </c>
      <c r="D793" s="1152"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15">
      <c r="A794" s="832"/>
      <c r="B794" s="110"/>
      <c r="C794" s="424">
        <v>42813</v>
      </c>
      <c r="D794" s="1152"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15">
      <c r="A795" s="832"/>
      <c r="B795" s="110"/>
      <c r="C795" s="424">
        <v>42825</v>
      </c>
      <c r="D795" s="1143"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15">
      <c r="A796" s="832"/>
      <c r="B796" s="110"/>
      <c r="C796" s="424">
        <v>42825</v>
      </c>
      <c r="D796" s="1143"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15">
      <c r="A797" s="832"/>
      <c r="B797" s="110"/>
      <c r="C797" s="424">
        <v>42825</v>
      </c>
      <c r="D797" s="1143"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15">
      <c r="A798" s="832"/>
      <c r="B798" s="110"/>
      <c r="C798" s="424">
        <v>42825</v>
      </c>
      <c r="D798" s="1143"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15">
      <c r="A799" s="832"/>
      <c r="B799" s="110"/>
      <c r="C799" s="424">
        <v>42825</v>
      </c>
      <c r="D799" s="1143"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15">
      <c r="A800" s="832"/>
      <c r="B800" s="110"/>
      <c r="C800" s="424">
        <v>42825</v>
      </c>
      <c r="D800" s="1143"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15">
      <c r="A801" s="832"/>
      <c r="B801" s="110"/>
      <c r="C801" s="424">
        <v>42825</v>
      </c>
      <c r="D801" s="1143"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
      <c r="A802" s="832"/>
      <c r="B802" s="39" t="s">
        <v>1702</v>
      </c>
      <c r="C802" s="532">
        <v>42825</v>
      </c>
      <c r="D802" s="1147"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15">
      <c r="A803" s="832"/>
      <c r="B803" s="45" t="s">
        <v>1703</v>
      </c>
      <c r="C803" s="482">
        <v>42828</v>
      </c>
      <c r="D803" s="1149"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15">
      <c r="A804" s="832"/>
      <c r="B804" s="110"/>
      <c r="C804" s="424">
        <v>42828</v>
      </c>
      <c r="D804" s="1143"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15">
      <c r="A805" s="832"/>
      <c r="B805" s="110"/>
      <c r="C805" s="424">
        <v>42828</v>
      </c>
      <c r="D805" s="1143"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15">
      <c r="A806" s="832"/>
      <c r="B806" s="110"/>
      <c r="C806" s="424">
        <v>42831</v>
      </c>
      <c r="D806" s="1141"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15">
      <c r="A807" s="832"/>
      <c r="B807" s="110"/>
      <c r="C807" s="424">
        <v>42831</v>
      </c>
      <c r="D807" s="1152"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15">
      <c r="A808" s="832"/>
      <c r="B808" s="110"/>
      <c r="C808" s="424">
        <v>42831</v>
      </c>
      <c r="D808" s="1141"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15">
      <c r="A809" s="832"/>
      <c r="B809" s="110"/>
      <c r="C809" s="424">
        <v>42831</v>
      </c>
      <c r="D809" s="1152"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15">
      <c r="A810" s="832"/>
      <c r="B810" s="110"/>
      <c r="C810" s="424">
        <v>42832</v>
      </c>
      <c r="D810" s="1152"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15">
      <c r="A811" s="832"/>
      <c r="B811" s="110"/>
      <c r="C811" s="424">
        <v>42832</v>
      </c>
      <c r="D811" s="1141"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15">
      <c r="A812" s="832"/>
      <c r="B812" s="110"/>
      <c r="C812" s="424">
        <v>42834</v>
      </c>
      <c r="D812" s="1141"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15">
      <c r="A813" s="832"/>
      <c r="B813" s="110"/>
      <c r="C813" s="424">
        <v>42834</v>
      </c>
      <c r="D813" s="1152"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15">
      <c r="A814" s="832"/>
      <c r="B814" s="110"/>
      <c r="C814" s="424">
        <v>42837</v>
      </c>
      <c r="D814" s="1143"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15">
      <c r="A815" s="832"/>
      <c r="B815" s="110"/>
      <c r="C815" s="424">
        <v>42842</v>
      </c>
      <c r="D815" s="1152"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15">
      <c r="A816" s="832"/>
      <c r="B816" s="110"/>
      <c r="C816" s="424">
        <v>42842</v>
      </c>
      <c r="D816" s="1143"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15">
      <c r="A817" s="832"/>
      <c r="B817" s="110"/>
      <c r="C817" s="424">
        <v>42842</v>
      </c>
      <c r="D817" s="1143"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15">
      <c r="A818" s="832"/>
      <c r="B818" s="110"/>
      <c r="C818" s="424">
        <v>42843</v>
      </c>
      <c r="D818" s="1143"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15">
      <c r="A819" s="832"/>
      <c r="B819" s="110"/>
      <c r="C819" s="424">
        <v>42845</v>
      </c>
      <c r="D819" s="1143"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15">
      <c r="A820" s="832"/>
      <c r="B820" s="110"/>
      <c r="C820" s="424">
        <v>42846</v>
      </c>
      <c r="D820" s="1143"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15">
      <c r="A821" s="832"/>
      <c r="B821" s="110"/>
      <c r="C821" s="424">
        <v>42846</v>
      </c>
      <c r="D821" s="1143"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15">
      <c r="A822" s="832"/>
      <c r="B822" s="110"/>
      <c r="C822" s="424">
        <v>42846</v>
      </c>
      <c r="D822" s="1143"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15">
      <c r="A823" s="832"/>
      <c r="B823" s="110"/>
      <c r="C823" s="424">
        <v>42849</v>
      </c>
      <c r="D823" s="1143"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15">
      <c r="A824" s="832"/>
      <c r="B824" s="110"/>
      <c r="C824" s="424">
        <v>42850</v>
      </c>
      <c r="D824" s="1143"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15">
      <c r="A825" s="832"/>
      <c r="B825" s="110"/>
      <c r="C825" s="424">
        <v>42850</v>
      </c>
      <c r="D825" s="1143"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15">
      <c r="A826" s="832"/>
      <c r="B826" s="110"/>
      <c r="C826" s="424">
        <v>42850</v>
      </c>
      <c r="D826" s="1143"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15">
      <c r="A827" s="832"/>
      <c r="B827" s="110"/>
      <c r="C827" s="424">
        <v>42852</v>
      </c>
      <c r="D827" s="1143"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15">
      <c r="A828" s="832"/>
      <c r="B828" s="110"/>
      <c r="C828" s="424">
        <v>42853</v>
      </c>
      <c r="D828" s="1143"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15">
      <c r="A829" s="832"/>
      <c r="B829" s="110"/>
      <c r="C829" s="424">
        <v>42853</v>
      </c>
      <c r="D829" s="1143"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15">
      <c r="A830" s="832"/>
      <c r="B830" s="110"/>
      <c r="C830" s="424">
        <v>42853</v>
      </c>
      <c r="D830" s="1143"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15">
      <c r="A831" s="832"/>
      <c r="B831" s="110"/>
      <c r="C831" s="424">
        <v>42874</v>
      </c>
      <c r="D831" s="1143"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15">
      <c r="A832" s="832"/>
      <c r="B832" s="110"/>
      <c r="C832" s="424">
        <v>42874</v>
      </c>
      <c r="D832" s="1143"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15">
      <c r="A833" s="832"/>
      <c r="B833" s="110"/>
      <c r="C833" s="424">
        <v>42885</v>
      </c>
      <c r="D833" s="1143"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15">
      <c r="A834" s="832"/>
      <c r="B834" s="110"/>
      <c r="C834" s="424">
        <v>42885</v>
      </c>
      <c r="D834" s="1143"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15">
      <c r="A835" s="832"/>
      <c r="B835" s="110"/>
      <c r="C835" s="424">
        <v>42887</v>
      </c>
      <c r="D835" s="1143"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15">
      <c r="A836" s="832"/>
      <c r="B836" s="110"/>
      <c r="C836" s="424">
        <v>42894</v>
      </c>
      <c r="D836" s="1142"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15">
      <c r="A837" s="832"/>
      <c r="B837" s="110"/>
      <c r="C837" s="424">
        <v>42894</v>
      </c>
      <c r="D837" s="1152"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15">
      <c r="A838" s="832"/>
      <c r="B838" s="110"/>
      <c r="C838" s="424">
        <v>42894</v>
      </c>
      <c r="D838" s="1143"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15">
      <c r="A839" s="832"/>
      <c r="B839" s="110"/>
      <c r="C839" s="424">
        <v>42894</v>
      </c>
      <c r="D839" s="1143"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15">
      <c r="A840" s="832"/>
      <c r="B840" s="110"/>
      <c r="C840" s="424">
        <v>42894</v>
      </c>
      <c r="D840" s="1143"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15">
      <c r="A841" s="832"/>
      <c r="B841" s="110"/>
      <c r="C841" s="424">
        <v>42894</v>
      </c>
      <c r="D841" s="1143"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15">
      <c r="A842" s="832"/>
      <c r="B842" s="110"/>
      <c r="C842" s="424">
        <v>42894</v>
      </c>
      <c r="D842" s="1143"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15">
      <c r="A843" s="832"/>
      <c r="B843" s="110"/>
      <c r="C843" s="424">
        <v>42894</v>
      </c>
      <c r="D843" s="1143"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15">
      <c r="A844" s="832"/>
      <c r="B844" s="110"/>
      <c r="C844" s="424">
        <v>42898</v>
      </c>
      <c r="D844" s="1143"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15">
      <c r="A845" s="832"/>
      <c r="B845" s="110"/>
      <c r="C845" s="424">
        <v>42898</v>
      </c>
      <c r="D845" s="1143"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15">
      <c r="A846" s="832"/>
      <c r="B846" s="110"/>
      <c r="C846" s="424">
        <v>42898</v>
      </c>
      <c r="D846" s="1143"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15">
      <c r="A847" s="832"/>
      <c r="B847" s="110"/>
      <c r="C847" s="666">
        <v>42912</v>
      </c>
      <c r="D847" s="1143"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15">
      <c r="A848" s="832"/>
      <c r="B848" s="110"/>
      <c r="C848" s="666">
        <v>42912</v>
      </c>
      <c r="D848" s="1143"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15">
      <c r="A849" s="832"/>
      <c r="B849" s="110"/>
      <c r="C849" s="666">
        <v>42912</v>
      </c>
      <c r="D849" s="1143"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15">
      <c r="A850" s="832"/>
      <c r="B850" s="110"/>
      <c r="C850" s="666">
        <v>42912</v>
      </c>
      <c r="D850" s="1143"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15">
      <c r="A851" s="832"/>
      <c r="B851" s="110"/>
      <c r="C851" s="667">
        <v>42928</v>
      </c>
      <c r="D851" s="1143"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15">
      <c r="A852" s="832"/>
      <c r="B852" s="110"/>
      <c r="C852" s="667">
        <v>42936</v>
      </c>
      <c r="D852" s="1143"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15">
      <c r="A853" s="832"/>
      <c r="B853" s="110"/>
      <c r="C853" s="667">
        <v>42968</v>
      </c>
      <c r="D853" s="1143"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15">
      <c r="A854" s="832"/>
      <c r="B854" s="110"/>
      <c r="C854" s="667">
        <v>42969</v>
      </c>
      <c r="D854" s="1142"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15">
      <c r="A855" s="832"/>
      <c r="B855" s="110"/>
      <c r="C855" s="667">
        <v>42969</v>
      </c>
      <c r="D855" s="1152"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15">
      <c r="A856" s="832"/>
      <c r="B856" s="110"/>
      <c r="C856" s="667">
        <v>43005</v>
      </c>
      <c r="D856" s="1143"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15">
      <c r="A857" s="832"/>
      <c r="B857" s="110"/>
      <c r="C857" s="667">
        <v>43005</v>
      </c>
      <c r="D857" s="1143"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15">
      <c r="A858" s="832"/>
      <c r="B858" s="110"/>
      <c r="C858" s="667">
        <v>43005</v>
      </c>
      <c r="D858" s="1143"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15">
      <c r="A859" s="832"/>
      <c r="B859" s="110"/>
      <c r="C859" s="667">
        <v>43005</v>
      </c>
      <c r="D859" s="1143"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15">
      <c r="A860" s="832"/>
      <c r="B860" s="110"/>
      <c r="C860" s="667">
        <v>43010</v>
      </c>
      <c r="D860" s="1143"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15">
      <c r="A861" s="832"/>
      <c r="B861" s="110"/>
      <c r="C861" s="667">
        <v>43021</v>
      </c>
      <c r="D861" s="1143"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15">
      <c r="A862" s="832"/>
      <c r="B862" s="110"/>
      <c r="C862" s="667">
        <v>43021</v>
      </c>
      <c r="D862" s="1143"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15">
      <c r="A863" s="832"/>
      <c r="B863" s="110"/>
      <c r="C863" s="667">
        <v>41935</v>
      </c>
      <c r="D863" s="1143"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15">
      <c r="A864" s="832"/>
      <c r="B864" s="110"/>
      <c r="C864" s="667">
        <v>43031</v>
      </c>
      <c r="D864" s="1143"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15">
      <c r="A865" s="832"/>
      <c r="B865" s="110"/>
      <c r="C865" s="667">
        <v>43031</v>
      </c>
      <c r="D865" s="1143"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15">
      <c r="A866" s="832"/>
      <c r="B866" s="110"/>
      <c r="C866" s="667">
        <v>43032</v>
      </c>
      <c r="D866" s="1142"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15">
      <c r="A867" s="832"/>
      <c r="B867" s="110"/>
      <c r="C867" s="667">
        <v>43033</v>
      </c>
      <c r="D867" s="1143"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15">
      <c r="A868" s="832"/>
      <c r="B868" s="110"/>
      <c r="C868" s="667">
        <v>43038</v>
      </c>
      <c r="D868" s="1143"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15">
      <c r="A869" s="832"/>
      <c r="B869" s="110"/>
      <c r="C869" s="667">
        <v>43038</v>
      </c>
      <c r="D869" s="1143"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15">
      <c r="A870" s="832"/>
      <c r="B870" s="110"/>
      <c r="C870" s="667">
        <v>43038</v>
      </c>
      <c r="D870" s="1143"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15">
      <c r="A871" s="832"/>
      <c r="B871" s="110"/>
      <c r="C871" s="666">
        <v>43039</v>
      </c>
      <c r="D871" s="1143"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15">
      <c r="A872" s="832"/>
      <c r="B872" s="110"/>
      <c r="C872" s="666">
        <v>43039</v>
      </c>
      <c r="D872" s="1143"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15">
      <c r="A873" s="832"/>
      <c r="B873" s="110"/>
      <c r="C873" s="667">
        <v>43073</v>
      </c>
      <c r="D873" s="1143"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15">
      <c r="A874" s="832"/>
      <c r="B874" s="110"/>
      <c r="C874" s="667">
        <v>43073</v>
      </c>
      <c r="D874" s="1143"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15">
      <c r="A875" s="832"/>
      <c r="B875" s="110"/>
      <c r="C875" s="667">
        <v>43073</v>
      </c>
      <c r="D875" s="1143"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15">
      <c r="A876" s="832"/>
      <c r="B876" s="110"/>
      <c r="C876" s="667">
        <v>43080</v>
      </c>
      <c r="D876" s="1143"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15">
      <c r="A877" s="832"/>
      <c r="B877" s="110"/>
      <c r="C877" s="667">
        <v>43080</v>
      </c>
      <c r="D877" s="1143"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15">
      <c r="A878" s="832"/>
      <c r="B878" s="110"/>
      <c r="C878" s="424">
        <v>43080</v>
      </c>
      <c r="D878" s="1143"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15">
      <c r="A879" s="832"/>
      <c r="B879" s="110"/>
      <c r="C879" s="424">
        <v>43084</v>
      </c>
      <c r="D879" s="1143"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15">
      <c r="A880" s="832"/>
      <c r="B880" s="110"/>
      <c r="C880" s="424">
        <v>43089</v>
      </c>
      <c r="D880" s="1141"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15">
      <c r="A881" s="832"/>
      <c r="B881" s="110"/>
      <c r="C881" s="424">
        <v>43089</v>
      </c>
      <c r="D881" s="1143"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15">
      <c r="A882" s="832"/>
      <c r="B882" s="110"/>
      <c r="C882" s="424">
        <v>43089</v>
      </c>
      <c r="D882" s="1143"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15">
      <c r="A883" s="832"/>
      <c r="B883" s="110"/>
      <c r="C883" s="424">
        <v>43089</v>
      </c>
      <c r="D883" s="1143"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15">
      <c r="A884" s="832"/>
      <c r="B884" s="110"/>
      <c r="C884" s="424">
        <v>43089</v>
      </c>
      <c r="D884" s="1143"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15">
      <c r="A885" s="832"/>
      <c r="B885" s="110"/>
      <c r="C885" s="424">
        <v>43089</v>
      </c>
      <c r="D885" s="1143"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
      <c r="A886" s="831"/>
      <c r="B886" s="648" t="s">
        <v>2398</v>
      </c>
      <c r="C886" s="649">
        <v>43089</v>
      </c>
      <c r="D886" s="1148"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15">
      <c r="A887" s="833"/>
      <c r="B887" s="37" t="s">
        <v>2399</v>
      </c>
      <c r="C887" s="482">
        <v>43144</v>
      </c>
      <c r="D887" s="1143"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15">
      <c r="A888" s="832"/>
      <c r="B888" s="110"/>
      <c r="C888" s="424">
        <v>43144</v>
      </c>
      <c r="D888" s="1143"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15">
      <c r="A889" s="832"/>
      <c r="B889" s="110"/>
      <c r="C889" s="424">
        <v>43144</v>
      </c>
      <c r="D889" s="1143"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15">
      <c r="A890" s="832"/>
      <c r="B890" s="110"/>
      <c r="C890" s="424">
        <v>43150</v>
      </c>
      <c r="D890" s="1143"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15">
      <c r="A891" s="832"/>
      <c r="B891" s="110"/>
      <c r="C891" s="424">
        <v>43161</v>
      </c>
      <c r="D891" s="1143"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15">
      <c r="A892" s="832"/>
      <c r="B892" s="110"/>
      <c r="C892" s="424">
        <v>43164</v>
      </c>
      <c r="D892" s="1143"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15">
      <c r="A893" s="832"/>
      <c r="B893" s="110"/>
      <c r="C893" s="424">
        <v>43164</v>
      </c>
      <c r="D893" s="1152"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15">
      <c r="A894" s="832"/>
      <c r="B894" s="110"/>
      <c r="C894" s="424">
        <v>43178</v>
      </c>
      <c r="D894" s="1143"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15">
      <c r="A895" s="832"/>
      <c r="B895" s="110"/>
      <c r="C895" s="424">
        <v>43178</v>
      </c>
      <c r="D895" s="1143"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15">
      <c r="A896" s="832"/>
      <c r="B896" s="110"/>
      <c r="C896" s="424">
        <v>43178</v>
      </c>
      <c r="D896" s="1143"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15">
      <c r="A897" s="832"/>
      <c r="B897" s="110"/>
      <c r="C897" s="424">
        <v>43179</v>
      </c>
      <c r="D897" s="1143"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15">
      <c r="A898" s="832"/>
      <c r="B898" s="110"/>
      <c r="C898" s="424">
        <v>43180</v>
      </c>
      <c r="D898" s="1143"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15">
      <c r="A899" s="832"/>
      <c r="B899" s="110"/>
      <c r="C899" s="424">
        <v>43180</v>
      </c>
      <c r="D899" s="1143"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15">
      <c r="A900" s="832"/>
      <c r="B900" s="110"/>
      <c r="C900" s="424">
        <v>43180</v>
      </c>
      <c r="D900" s="1143"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15">
      <c r="A901" s="832"/>
      <c r="B901" s="110"/>
      <c r="C901" s="424">
        <v>43180</v>
      </c>
      <c r="D901" s="1143"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15">
      <c r="A902" s="832"/>
      <c r="B902" s="110"/>
      <c r="C902" s="424">
        <v>43180</v>
      </c>
      <c r="D902" s="1143"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15">
      <c r="A903" s="832"/>
      <c r="B903" s="110"/>
      <c r="C903" s="424">
        <v>43180</v>
      </c>
      <c r="D903" s="1143"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15">
      <c r="A904" s="832"/>
      <c r="B904" s="110"/>
      <c r="C904" s="424">
        <v>43180</v>
      </c>
      <c r="D904" s="1143"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15">
      <c r="A905" s="832"/>
      <c r="B905" s="110"/>
      <c r="C905" s="424">
        <v>43180</v>
      </c>
      <c r="D905" s="1143"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15">
      <c r="A906" s="832"/>
      <c r="B906" s="110"/>
      <c r="C906" s="424">
        <v>43180</v>
      </c>
      <c r="D906" s="1143"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15">
      <c r="A907" s="832"/>
      <c r="B907" s="110"/>
      <c r="C907" s="424">
        <v>43180</v>
      </c>
      <c r="D907" s="1143"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15">
      <c r="A908" s="832"/>
      <c r="B908" s="110"/>
      <c r="C908" s="424">
        <v>43180</v>
      </c>
      <c r="D908" s="1143"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15">
      <c r="A909" s="832"/>
      <c r="B909" s="110"/>
      <c r="C909" s="424">
        <v>43180</v>
      </c>
      <c r="D909" s="1143"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15">
      <c r="A910" s="832"/>
      <c r="B910" s="110"/>
      <c r="C910" s="424">
        <v>43180</v>
      </c>
      <c r="D910" s="1143"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15">
      <c r="A911" s="832"/>
      <c r="B911" s="110"/>
      <c r="C911" s="424">
        <v>43180</v>
      </c>
      <c r="D911" s="1143"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15">
      <c r="A912" s="832"/>
      <c r="B912" s="110"/>
      <c r="C912" s="424">
        <v>43180</v>
      </c>
      <c r="D912" s="1143"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15">
      <c r="A913" s="832"/>
      <c r="B913" s="110"/>
      <c r="C913" s="424">
        <v>43180</v>
      </c>
      <c r="D913" s="1143"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15">
      <c r="A914" s="832"/>
      <c r="B914" s="110"/>
      <c r="C914" s="424">
        <v>43180</v>
      </c>
      <c r="D914" s="1143"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15">
      <c r="A915" s="832"/>
      <c r="B915" s="110"/>
      <c r="C915" s="424">
        <v>43180</v>
      </c>
      <c r="D915" s="1143"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15">
      <c r="A916" s="832"/>
      <c r="B916" s="110"/>
      <c r="C916" s="424">
        <v>43180</v>
      </c>
      <c r="D916" s="1143"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15">
      <c r="A917" s="832"/>
      <c r="B917" s="110"/>
      <c r="C917" s="424">
        <v>43180</v>
      </c>
      <c r="D917" s="1143"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15">
      <c r="A918" s="832"/>
      <c r="B918" s="110"/>
      <c r="C918" s="424">
        <v>43180</v>
      </c>
      <c r="D918" s="1143"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15">
      <c r="A919" s="832"/>
      <c r="B919" s="110"/>
      <c r="C919" s="424">
        <v>43180</v>
      </c>
      <c r="D919" s="1143"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15">
      <c r="A920" s="832"/>
      <c r="B920" s="110"/>
      <c r="C920" s="424">
        <v>43180</v>
      </c>
      <c r="D920" s="1143"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15">
      <c r="A921" s="832"/>
      <c r="B921" s="110"/>
      <c r="C921" s="424">
        <v>43180</v>
      </c>
      <c r="D921" s="1143"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15">
      <c r="A922" s="832"/>
      <c r="B922" s="110"/>
      <c r="C922" s="424">
        <v>43180</v>
      </c>
      <c r="D922" s="1143"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15">
      <c r="A923" s="832"/>
      <c r="B923" s="110"/>
      <c r="C923" s="424">
        <v>43180</v>
      </c>
      <c r="D923" s="1143"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15">
      <c r="A924" s="832"/>
      <c r="B924" s="110"/>
      <c r="C924" s="424">
        <v>43180</v>
      </c>
      <c r="D924" s="1143"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15">
      <c r="A925" s="832"/>
      <c r="B925" s="110"/>
      <c r="C925" s="424">
        <v>43180</v>
      </c>
      <c r="D925" s="1143"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15">
      <c r="A926" s="832"/>
      <c r="B926" s="110"/>
      <c r="C926" s="424">
        <v>43180</v>
      </c>
      <c r="D926" s="1143"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15">
      <c r="A927" s="832"/>
      <c r="B927" s="110"/>
      <c r="C927" s="424">
        <v>43180</v>
      </c>
      <c r="D927" s="1143"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15">
      <c r="A928" s="832"/>
      <c r="B928" s="110"/>
      <c r="C928" s="424">
        <v>43180</v>
      </c>
      <c r="D928" s="1152"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15">
      <c r="A929" s="832"/>
      <c r="B929" s="110"/>
      <c r="C929" s="424">
        <v>43180</v>
      </c>
      <c r="D929" s="1142"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15">
      <c r="A930" s="832"/>
      <c r="B930" s="110"/>
      <c r="C930" s="424">
        <v>43180</v>
      </c>
      <c r="D930" s="1152"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15">
      <c r="A931" s="832"/>
      <c r="B931" s="110"/>
      <c r="C931" s="424">
        <v>43181</v>
      </c>
      <c r="D931" s="1143"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15">
      <c r="A932" s="832"/>
      <c r="B932" s="110"/>
      <c r="C932" s="424">
        <v>43181</v>
      </c>
      <c r="D932" s="1152"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15">
      <c r="A933" s="832"/>
      <c r="B933" s="110"/>
      <c r="C933" s="711">
        <v>43185</v>
      </c>
      <c r="D933" s="1143"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15">
      <c r="A934" s="832"/>
      <c r="B934" s="110"/>
      <c r="C934" s="424">
        <v>43185</v>
      </c>
      <c r="D934" s="1141"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15">
      <c r="A935" s="832"/>
      <c r="B935" s="110"/>
      <c r="C935" s="711">
        <v>43186</v>
      </c>
      <c r="D935" s="1159"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15">
      <c r="A936" s="832"/>
      <c r="B936" s="110"/>
      <c r="C936" s="424">
        <v>43188</v>
      </c>
      <c r="D936" s="1143"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15">
      <c r="A937" s="832"/>
      <c r="B937" s="110"/>
      <c r="C937" s="424">
        <v>43188</v>
      </c>
      <c r="D937" s="1143"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15">
      <c r="A938" s="832"/>
      <c r="B938" s="110"/>
      <c r="C938" s="424">
        <v>43188</v>
      </c>
      <c r="D938" s="1143"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15">
      <c r="A939" s="832"/>
      <c r="B939" s="110"/>
      <c r="C939" s="424">
        <v>43196</v>
      </c>
      <c r="D939" s="1152"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15">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15">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15">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15">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15">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15">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15">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15">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15">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15">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15">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15">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15">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15">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15">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15">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15">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15">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15">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15">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15">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15">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15">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15">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15">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15">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15">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15">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15">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15">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15">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15">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15">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15">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15">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15">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15">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15">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15">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15">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15">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15">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15">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15">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15">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15">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15">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15">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15">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15">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15">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15">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15">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15">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15">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15">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15">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15">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15">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15">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15">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15">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15">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15">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15">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15">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15">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15">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15">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15">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15">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15">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15">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15">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15">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15">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15">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15">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15">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15">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15">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15">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15">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15">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15">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15">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15">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15">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15">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15">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15">
      <c r="A1031" s="870">
        <v>40</v>
      </c>
      <c r="B1031" s="871" t="s">
        <v>2737</v>
      </c>
      <c r="C1031" s="879">
        <v>43475</v>
      </c>
      <c r="D1031" s="1160"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15">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15">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15">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15">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15">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15">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15">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15">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15">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15">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15">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15">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15">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15">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15">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15">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15">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15">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15">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15">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15">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15">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15">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15">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15">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15">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15">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15">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15">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15">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15">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15">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15">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15">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15">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15">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15">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15">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15">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15">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15">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15">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15">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15">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15">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15">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15">
      <c r="A1079" s="832"/>
      <c r="B1079" s="110"/>
      <c r="C1079" s="424">
        <v>43573</v>
      </c>
      <c r="D1079" s="889" t="s">
        <v>2867</v>
      </c>
      <c r="E1079" s="724"/>
      <c r="F1079" s="111">
        <v>211</v>
      </c>
      <c r="G1079" s="112"/>
      <c r="H1079" s="113" t="s">
        <v>3055</v>
      </c>
      <c r="I1079" s="752"/>
      <c r="J1079" s="524">
        <v>225000</v>
      </c>
      <c r="K1079" s="114"/>
      <c r="L1079" s="18">
        <f t="shared" si="53"/>
        <v>9809239</v>
      </c>
      <c r="M1079" s="12">
        <f t="shared" si="54"/>
        <v>-225000</v>
      </c>
      <c r="N1079" s="12">
        <f t="shared" si="52"/>
        <v>9809239</v>
      </c>
    </row>
    <row r="1080" spans="1:14" ht="18" customHeight="1" x14ac:dyDescent="0.15">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15">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15">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15">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15">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15">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15">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15">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15">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15">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15">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15">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15">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15">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15">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15">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15">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15">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15">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15">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15">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15">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15">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15">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15">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15">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15">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15">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15">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15">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15">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15">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15">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15">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15">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15">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15">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15">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15">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15">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15">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15">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15">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15">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15">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15">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15">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15">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15">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15">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15">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15">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15">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15">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15">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15">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15">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15">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15">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15">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15">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15">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15">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15">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15">
      <c r="A1144" s="910">
        <v>71</v>
      </c>
      <c r="B1144" s="913"/>
      <c r="C1144" s="914">
        <v>43818</v>
      </c>
      <c r="D1144" s="888" t="s">
        <v>2852</v>
      </c>
      <c r="E1144" s="724"/>
      <c r="F1144" s="111">
        <v>141</v>
      </c>
      <c r="G1144" s="112" t="s">
        <v>142</v>
      </c>
      <c r="H1144" s="113" t="s">
        <v>3110</v>
      </c>
      <c r="I1144" s="752" t="s">
        <v>2857</v>
      </c>
      <c r="J1144" s="524"/>
      <c r="K1144" s="114">
        <v>10000</v>
      </c>
      <c r="L1144" s="18">
        <f t="shared" si="59"/>
        <v>13396777</v>
      </c>
      <c r="M1144" s="12">
        <f t="shared" si="58"/>
        <v>10000</v>
      </c>
      <c r="N1144" s="12">
        <f t="shared" si="56"/>
        <v>13396777</v>
      </c>
    </row>
    <row r="1145" spans="1:14" ht="18" customHeight="1" x14ac:dyDescent="0.15">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15">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15">
      <c r="A1147" s="910"/>
      <c r="B1147" s="913"/>
      <c r="C1147" s="914">
        <v>43819</v>
      </c>
      <c r="D1147" s="888" t="s">
        <v>3330</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15">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15">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15">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15">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15">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15">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15">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15">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15">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15">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15">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15">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15">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15">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15">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15">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15">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15">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15">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15">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15">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15">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15">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15">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15">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15">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15">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15">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15">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15">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15">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15">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15">
      <c r="A1181" s="921">
        <v>39</v>
      </c>
      <c r="B1181" s="922" t="s">
        <v>3108</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15">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15">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15">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15">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15">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15">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15">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15">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15">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15">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15">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15">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15">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15">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15">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15">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15">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15">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15">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15">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15">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15">
      <c r="A1204" s="910"/>
      <c r="B1204" s="913"/>
      <c r="C1204" s="914">
        <v>44021</v>
      </c>
      <c r="D1204" s="889" t="s">
        <v>2867</v>
      </c>
      <c r="E1204" s="724"/>
      <c r="F1204" s="916">
        <v>211</v>
      </c>
      <c r="G1204" s="112" t="s">
        <v>3059</v>
      </c>
      <c r="H1204" s="113" t="s">
        <v>3060</v>
      </c>
      <c r="I1204" s="752"/>
      <c r="J1204" s="524">
        <v>122000</v>
      </c>
      <c r="K1204" s="931"/>
      <c r="L1204" s="935">
        <f t="shared" si="60"/>
        <v>11525106</v>
      </c>
    </row>
    <row r="1205" spans="1:12" ht="18" customHeight="1" x14ac:dyDescent="0.15">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15">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15">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15">
      <c r="A1208" s="910"/>
      <c r="B1208" s="913"/>
      <c r="C1208" s="914">
        <v>44055</v>
      </c>
      <c r="D1208" s="888" t="s">
        <v>2562</v>
      </c>
      <c r="E1208" s="724"/>
      <c r="F1208" s="916">
        <v>131</v>
      </c>
      <c r="G1208" s="112" t="s">
        <v>3061</v>
      </c>
      <c r="H1208" s="113"/>
      <c r="I1208" s="752"/>
      <c r="J1208" s="524"/>
      <c r="K1208" s="931">
        <v>20000</v>
      </c>
      <c r="L1208" s="935">
        <f t="shared" si="60"/>
        <v>11599556</v>
      </c>
    </row>
    <row r="1209" spans="1:12" ht="18" customHeight="1" x14ac:dyDescent="0.15">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15">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15">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15">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15">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15">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15">
      <c r="A1215" s="910"/>
      <c r="B1215" s="913"/>
      <c r="C1215" s="914">
        <v>44064</v>
      </c>
      <c r="D1215" s="888" t="s">
        <v>3062</v>
      </c>
      <c r="E1215" s="724"/>
      <c r="F1215" s="916">
        <v>141</v>
      </c>
      <c r="G1215" s="112" t="s">
        <v>77</v>
      </c>
      <c r="H1215" s="113" t="s">
        <v>2859</v>
      </c>
      <c r="I1215" s="752"/>
      <c r="J1215" s="524"/>
      <c r="K1215" s="931">
        <v>30000</v>
      </c>
      <c r="L1215" s="935">
        <f t="shared" si="60"/>
        <v>11877211</v>
      </c>
    </row>
    <row r="1216" spans="1:12" ht="18" customHeight="1" x14ac:dyDescent="0.15">
      <c r="A1216" s="910">
        <v>13</v>
      </c>
      <c r="B1216" s="913"/>
      <c r="C1216" s="914">
        <v>44064</v>
      </c>
      <c r="D1216" s="888" t="s">
        <v>2593</v>
      </c>
      <c r="E1216" s="724"/>
      <c r="F1216" s="916">
        <v>111</v>
      </c>
      <c r="G1216" s="112" t="s">
        <v>77</v>
      </c>
      <c r="H1216" s="113" t="s">
        <v>2998</v>
      </c>
      <c r="I1216" s="752" t="s">
        <v>3063</v>
      </c>
      <c r="J1216" s="524"/>
      <c r="K1216" s="931"/>
      <c r="L1216" s="935">
        <f t="shared" si="60"/>
        <v>11877211</v>
      </c>
    </row>
    <row r="1217" spans="1:12" ht="18" customHeight="1" x14ac:dyDescent="0.15">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15">
      <c r="A1218" s="910"/>
      <c r="B1218" s="913"/>
      <c r="C1218" s="914">
        <v>44064</v>
      </c>
      <c r="D1218" s="888" t="s">
        <v>3062</v>
      </c>
      <c r="E1218" s="724"/>
      <c r="F1218" s="916">
        <v>141</v>
      </c>
      <c r="G1218" s="112" t="s">
        <v>77</v>
      </c>
      <c r="H1218" s="113" t="s">
        <v>2998</v>
      </c>
      <c r="I1218" s="752"/>
      <c r="J1218" s="524"/>
      <c r="K1218" s="931">
        <v>10000</v>
      </c>
      <c r="L1218" s="935">
        <f t="shared" ref="L1218:L1281" si="61">IF(C1218="","",L1217+K1218-J1218)</f>
        <v>11897211</v>
      </c>
    </row>
    <row r="1219" spans="1:12" ht="18" customHeight="1" x14ac:dyDescent="0.15">
      <c r="A1219" s="910"/>
      <c r="B1219" s="913"/>
      <c r="C1219" s="914">
        <v>44064</v>
      </c>
      <c r="D1219" s="888" t="s">
        <v>2562</v>
      </c>
      <c r="E1219" s="724"/>
      <c r="F1219" s="916">
        <v>131</v>
      </c>
      <c r="G1219" s="112" t="s">
        <v>3064</v>
      </c>
      <c r="H1219" s="113"/>
      <c r="I1219" s="752"/>
      <c r="J1219" s="524"/>
      <c r="K1219" s="931">
        <v>40000</v>
      </c>
      <c r="L1219" s="935">
        <f t="shared" si="61"/>
        <v>11937211</v>
      </c>
    </row>
    <row r="1220" spans="1:12" ht="18" customHeight="1" x14ac:dyDescent="0.15">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15">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15">
      <c r="A1222" s="910"/>
      <c r="B1222" s="913"/>
      <c r="C1222" s="914">
        <v>44087</v>
      </c>
      <c r="D1222" s="888" t="s">
        <v>2562</v>
      </c>
      <c r="E1222" s="724"/>
      <c r="F1222" s="916">
        <v>131</v>
      </c>
      <c r="G1222" s="112" t="s">
        <v>3069</v>
      </c>
      <c r="H1222" s="113"/>
      <c r="I1222" s="752"/>
      <c r="J1222" s="524"/>
      <c r="K1222" s="931">
        <v>10000</v>
      </c>
      <c r="L1222" s="935">
        <f t="shared" si="61"/>
        <v>12007211</v>
      </c>
    </row>
    <row r="1223" spans="1:12" ht="18" customHeight="1" x14ac:dyDescent="0.15">
      <c r="A1223" s="910"/>
      <c r="B1223" s="913"/>
      <c r="C1223" s="914">
        <v>44124</v>
      </c>
      <c r="D1223" s="888" t="s">
        <v>2562</v>
      </c>
      <c r="E1223" s="724"/>
      <c r="F1223" s="916">
        <v>131</v>
      </c>
      <c r="G1223" s="112" t="s">
        <v>89</v>
      </c>
      <c r="H1223" s="113"/>
      <c r="I1223" s="752" t="s">
        <v>3075</v>
      </c>
      <c r="J1223" s="524"/>
      <c r="K1223" s="931">
        <v>100000</v>
      </c>
      <c r="L1223" s="935">
        <f t="shared" si="61"/>
        <v>12107211</v>
      </c>
    </row>
    <row r="1224" spans="1:12" ht="18" customHeight="1" x14ac:dyDescent="0.15">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15">
      <c r="A1225" s="910">
        <v>35</v>
      </c>
      <c r="B1225" s="913"/>
      <c r="C1225" s="914">
        <v>44141</v>
      </c>
      <c r="D1225" s="888" t="s">
        <v>2593</v>
      </c>
      <c r="E1225" s="724"/>
      <c r="F1225" s="916">
        <v>111</v>
      </c>
      <c r="G1225" s="112" t="s">
        <v>409</v>
      </c>
      <c r="H1225" s="113" t="s">
        <v>3072</v>
      </c>
      <c r="I1225" s="752"/>
      <c r="J1225" s="524"/>
      <c r="K1225" s="931">
        <v>2000</v>
      </c>
      <c r="L1225" s="935">
        <f t="shared" si="61"/>
        <v>12108551</v>
      </c>
    </row>
    <row r="1226" spans="1:12" ht="18" customHeight="1" x14ac:dyDescent="0.15">
      <c r="A1226" s="910"/>
      <c r="B1226" s="913"/>
      <c r="C1226" s="914">
        <v>44141</v>
      </c>
      <c r="D1226" s="888" t="s">
        <v>2594</v>
      </c>
      <c r="E1226" s="724"/>
      <c r="F1226" s="916">
        <v>121</v>
      </c>
      <c r="G1226" s="112" t="s">
        <v>409</v>
      </c>
      <c r="H1226" s="113" t="s">
        <v>3072</v>
      </c>
      <c r="I1226" s="752"/>
      <c r="J1226" s="524"/>
      <c r="K1226" s="931">
        <v>10000</v>
      </c>
      <c r="L1226" s="935">
        <f t="shared" si="61"/>
        <v>12118551</v>
      </c>
    </row>
    <row r="1227" spans="1:12" ht="18" customHeight="1" x14ac:dyDescent="0.15">
      <c r="A1227" s="910"/>
      <c r="B1227" s="913"/>
      <c r="C1227" s="914">
        <v>44141</v>
      </c>
      <c r="D1227" s="888" t="s">
        <v>3071</v>
      </c>
      <c r="E1227" s="724"/>
      <c r="F1227" s="916">
        <v>141</v>
      </c>
      <c r="G1227" s="112" t="s">
        <v>409</v>
      </c>
      <c r="H1227" s="113" t="s">
        <v>3072</v>
      </c>
      <c r="I1227" s="752"/>
      <c r="J1227" s="524"/>
      <c r="K1227" s="931">
        <v>10000</v>
      </c>
      <c r="L1227" s="935">
        <f t="shared" si="61"/>
        <v>12128551</v>
      </c>
    </row>
    <row r="1228" spans="1:12" ht="18" customHeight="1" x14ac:dyDescent="0.15">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15">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15">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15">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15">
      <c r="A1232" s="910"/>
      <c r="B1232" s="913"/>
      <c r="C1232" s="914">
        <v>44174</v>
      </c>
      <c r="D1232" s="889" t="s">
        <v>3079</v>
      </c>
      <c r="E1232" s="724"/>
      <c r="F1232" s="916">
        <v>211</v>
      </c>
      <c r="G1232" s="112" t="s">
        <v>64</v>
      </c>
      <c r="H1232" s="113" t="s">
        <v>3076</v>
      </c>
      <c r="I1232" s="752"/>
      <c r="J1232" s="524">
        <v>30000</v>
      </c>
      <c r="K1232" s="931"/>
      <c r="L1232" s="935">
        <f t="shared" si="61"/>
        <v>12998551</v>
      </c>
    </row>
    <row r="1233" spans="1:12" ht="18" customHeight="1" x14ac:dyDescent="0.15">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15">
      <c r="A1234" s="910"/>
      <c r="B1234" s="913"/>
      <c r="C1234" s="914">
        <v>44180</v>
      </c>
      <c r="D1234" s="888" t="s">
        <v>2562</v>
      </c>
      <c r="E1234" s="724"/>
      <c r="F1234" s="916">
        <v>131</v>
      </c>
      <c r="G1234" s="112" t="s">
        <v>3077</v>
      </c>
      <c r="H1234" s="113"/>
      <c r="I1234" s="752"/>
      <c r="J1234" s="524"/>
      <c r="K1234" s="931">
        <v>5000</v>
      </c>
      <c r="L1234" s="935">
        <f t="shared" si="61"/>
        <v>13003001</v>
      </c>
    </row>
    <row r="1235" spans="1:12" ht="18" customHeight="1" x14ac:dyDescent="0.15">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15">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15">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15">
      <c r="A1238" s="910"/>
      <c r="B1238" s="913"/>
      <c r="C1238" s="914">
        <v>44189</v>
      </c>
      <c r="D1238" s="888" t="s">
        <v>2562</v>
      </c>
      <c r="E1238" s="724"/>
      <c r="F1238" s="916">
        <v>131</v>
      </c>
      <c r="G1238" s="112" t="s">
        <v>89</v>
      </c>
      <c r="H1238" s="113" t="s">
        <v>3078</v>
      </c>
      <c r="I1238" s="752"/>
      <c r="J1238" s="524"/>
      <c r="K1238" s="931">
        <v>50000</v>
      </c>
      <c r="L1238" s="935">
        <f t="shared" si="61"/>
        <v>14108001</v>
      </c>
    </row>
    <row r="1239" spans="1:12" ht="18" customHeight="1" thickBot="1" x14ac:dyDescent="0.2">
      <c r="A1239" s="947"/>
      <c r="B1239" s="948" t="s">
        <v>3356</v>
      </c>
      <c r="C1239" s="949">
        <v>44189</v>
      </c>
      <c r="D1239" s="889" t="s">
        <v>2626</v>
      </c>
      <c r="E1239" s="724"/>
      <c r="F1239" s="950">
        <v>231</v>
      </c>
      <c r="G1239" s="112"/>
      <c r="H1239" s="113" t="s">
        <v>2868</v>
      </c>
      <c r="I1239" s="752"/>
      <c r="J1239" s="524">
        <v>660</v>
      </c>
      <c r="K1239" s="951"/>
      <c r="L1239" s="952">
        <f t="shared" si="61"/>
        <v>14107341</v>
      </c>
    </row>
    <row r="1240" spans="1:12" ht="18" customHeight="1" x14ac:dyDescent="0.15">
      <c r="A1240" s="953">
        <v>71</v>
      </c>
      <c r="B1240" s="954"/>
      <c r="C1240" s="964">
        <v>44201</v>
      </c>
      <c r="D1240" s="955" t="s">
        <v>3113</v>
      </c>
      <c r="E1240" s="956"/>
      <c r="F1240" s="957">
        <v>141</v>
      </c>
      <c r="G1240" s="958" t="s">
        <v>3112</v>
      </c>
      <c r="H1240" s="959" t="s">
        <v>3111</v>
      </c>
      <c r="I1240" s="960"/>
      <c r="J1240" s="961"/>
      <c r="K1240" s="962">
        <v>10000</v>
      </c>
      <c r="L1240" s="963">
        <f t="shared" si="61"/>
        <v>14117341</v>
      </c>
    </row>
    <row r="1241" spans="1:12" ht="18" customHeight="1" x14ac:dyDescent="0.15">
      <c r="A1241" s="910"/>
      <c r="B1241" s="913"/>
      <c r="C1241" s="914">
        <v>44224</v>
      </c>
      <c r="D1241" s="888" t="s">
        <v>2591</v>
      </c>
      <c r="E1241" s="724"/>
      <c r="F1241" s="916">
        <v>132</v>
      </c>
      <c r="G1241" s="112" t="s">
        <v>69</v>
      </c>
      <c r="H1241" s="113"/>
      <c r="I1241" s="752" t="s">
        <v>2539</v>
      </c>
      <c r="J1241" s="524"/>
      <c r="K1241" s="931">
        <v>90000</v>
      </c>
      <c r="L1241" s="935">
        <f t="shared" si="61"/>
        <v>14207341</v>
      </c>
    </row>
    <row r="1242" spans="1:12" ht="18" customHeight="1" x14ac:dyDescent="0.15">
      <c r="A1242" s="910"/>
      <c r="B1242" s="913"/>
      <c r="C1242" s="914">
        <v>44249</v>
      </c>
      <c r="D1242" s="888" t="s">
        <v>2605</v>
      </c>
      <c r="E1242" s="724"/>
      <c r="F1242" s="916">
        <v>161</v>
      </c>
      <c r="G1242" s="112"/>
      <c r="H1242" s="113" t="s">
        <v>3114</v>
      </c>
      <c r="I1242" s="752"/>
      <c r="J1242" s="524"/>
      <c r="K1242" s="931">
        <v>66</v>
      </c>
      <c r="L1242" s="935">
        <f t="shared" si="61"/>
        <v>14207407</v>
      </c>
    </row>
    <row r="1243" spans="1:12" ht="18" customHeight="1" x14ac:dyDescent="0.15">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15">
      <c r="A1244" s="910"/>
      <c r="B1244" s="913"/>
      <c r="C1244" s="914">
        <v>44265</v>
      </c>
      <c r="D1244" s="889" t="s">
        <v>3170</v>
      </c>
      <c r="E1244" s="724"/>
      <c r="F1244" s="916">
        <v>263</v>
      </c>
      <c r="G1244" s="112" t="s">
        <v>3121</v>
      </c>
      <c r="H1244" s="113"/>
      <c r="I1244" s="752"/>
      <c r="J1244" s="524">
        <v>3000000</v>
      </c>
      <c r="K1244" s="931"/>
      <c r="L1244" s="935">
        <f t="shared" si="61"/>
        <v>11247407</v>
      </c>
    </row>
    <row r="1245" spans="1:12" ht="18" customHeight="1" x14ac:dyDescent="0.15">
      <c r="A1245" s="910"/>
      <c r="B1245" s="913"/>
      <c r="C1245" s="914">
        <v>44284</v>
      </c>
      <c r="D1245" s="889" t="s">
        <v>3170</v>
      </c>
      <c r="E1245" s="724"/>
      <c r="F1245" s="916">
        <v>263</v>
      </c>
      <c r="G1245" s="112" t="s">
        <v>3122</v>
      </c>
      <c r="H1245" s="113"/>
      <c r="I1245" s="752"/>
      <c r="J1245" s="524">
        <v>2000000</v>
      </c>
      <c r="K1245" s="931"/>
      <c r="L1245" s="935">
        <f t="shared" si="61"/>
        <v>9247407</v>
      </c>
    </row>
    <row r="1246" spans="1:12" ht="18" customHeight="1" thickBot="1" x14ac:dyDescent="0.2">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15">
      <c r="A1247" s="926"/>
      <c r="B1247" s="1093" t="s">
        <v>3107</v>
      </c>
      <c r="C1247" s="915">
        <v>44301</v>
      </c>
      <c r="D1247" s="995" t="s">
        <v>2626</v>
      </c>
      <c r="E1247" s="891"/>
      <c r="F1247" s="917">
        <v>231</v>
      </c>
      <c r="G1247" s="665"/>
      <c r="H1247" s="473" t="s">
        <v>3172</v>
      </c>
      <c r="I1247" s="761"/>
      <c r="J1247" s="646">
        <v>440</v>
      </c>
      <c r="K1247" s="996"/>
      <c r="L1247" s="936">
        <f t="shared" si="61"/>
        <v>9246417</v>
      </c>
    </row>
    <row r="1248" spans="1:12" ht="18" customHeight="1" x14ac:dyDescent="0.15">
      <c r="A1248" s="910">
        <v>31</v>
      </c>
      <c r="B1248" s="913"/>
      <c r="C1248" s="914">
        <v>44309</v>
      </c>
      <c r="D1248" s="888" t="s">
        <v>2593</v>
      </c>
      <c r="E1248" s="724"/>
      <c r="F1248" s="916">
        <v>111</v>
      </c>
      <c r="G1248" s="112" t="s">
        <v>142</v>
      </c>
      <c r="H1248" s="113" t="s">
        <v>3173</v>
      </c>
      <c r="I1248" s="752"/>
      <c r="J1248" s="524"/>
      <c r="K1248" s="931">
        <v>10400</v>
      </c>
      <c r="L1248" s="935">
        <f t="shared" si="61"/>
        <v>9256817</v>
      </c>
    </row>
    <row r="1249" spans="1:12" ht="18" customHeight="1" x14ac:dyDescent="0.15">
      <c r="A1249" s="910"/>
      <c r="B1249" s="913"/>
      <c r="C1249" s="914">
        <v>44309</v>
      </c>
      <c r="D1249" s="888" t="s">
        <v>2595</v>
      </c>
      <c r="E1249" s="724"/>
      <c r="F1249" s="916">
        <v>141</v>
      </c>
      <c r="G1249" s="112" t="s">
        <v>142</v>
      </c>
      <c r="H1249" s="113" t="s">
        <v>3173</v>
      </c>
      <c r="I1249" s="752"/>
      <c r="J1249" s="524"/>
      <c r="K1249" s="931">
        <v>30000</v>
      </c>
      <c r="L1249" s="935">
        <f t="shared" si="61"/>
        <v>9286817</v>
      </c>
    </row>
    <row r="1250" spans="1:12" ht="18" customHeight="1" x14ac:dyDescent="0.15">
      <c r="A1250" s="910"/>
      <c r="B1250" s="913"/>
      <c r="C1250" s="914">
        <v>44342</v>
      </c>
      <c r="D1250" s="888" t="s">
        <v>2562</v>
      </c>
      <c r="E1250" s="724"/>
      <c r="F1250" s="916">
        <v>131</v>
      </c>
      <c r="G1250" s="112" t="s">
        <v>3174</v>
      </c>
      <c r="H1250" s="113"/>
      <c r="I1250" s="752"/>
      <c r="J1250" s="524"/>
      <c r="K1250" s="931">
        <v>5000</v>
      </c>
      <c r="L1250" s="935">
        <f t="shared" si="61"/>
        <v>9291817</v>
      </c>
    </row>
    <row r="1251" spans="1:12" ht="18" customHeight="1" x14ac:dyDescent="0.15">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15">
      <c r="A1252" s="910"/>
      <c r="B1252" s="913"/>
      <c r="C1252" s="914">
        <v>44345</v>
      </c>
      <c r="D1252" s="888" t="s">
        <v>2562</v>
      </c>
      <c r="E1252" s="724"/>
      <c r="F1252" s="916">
        <v>131</v>
      </c>
      <c r="G1252" s="112" t="s">
        <v>3175</v>
      </c>
      <c r="H1252" s="113"/>
      <c r="I1252" s="752"/>
      <c r="J1252" s="524"/>
      <c r="K1252" s="931">
        <v>10000</v>
      </c>
      <c r="L1252" s="935">
        <f t="shared" si="61"/>
        <v>9321817</v>
      </c>
    </row>
    <row r="1253" spans="1:12" ht="18" customHeight="1" x14ac:dyDescent="0.15">
      <c r="A1253" s="910"/>
      <c r="B1253" s="913"/>
      <c r="C1253" s="914">
        <v>44347</v>
      </c>
      <c r="D1253" s="888" t="s">
        <v>2562</v>
      </c>
      <c r="E1253" s="724"/>
      <c r="F1253" s="916">
        <v>131</v>
      </c>
      <c r="G1253" s="112" t="s">
        <v>3176</v>
      </c>
      <c r="H1253" s="113"/>
      <c r="I1253" s="752"/>
      <c r="J1253" s="524"/>
      <c r="K1253" s="931">
        <v>20000</v>
      </c>
      <c r="L1253" s="935">
        <f t="shared" si="61"/>
        <v>9341817</v>
      </c>
    </row>
    <row r="1254" spans="1:12" ht="18" customHeight="1" x14ac:dyDescent="0.15">
      <c r="A1254" s="910"/>
      <c r="B1254" s="913"/>
      <c r="C1254" s="914">
        <v>44349</v>
      </c>
      <c r="D1254" s="888" t="s">
        <v>2562</v>
      </c>
      <c r="E1254" s="724"/>
      <c r="F1254" s="916">
        <v>131</v>
      </c>
      <c r="G1254" s="112" t="s">
        <v>3177</v>
      </c>
      <c r="H1254" s="113"/>
      <c r="I1254" s="752"/>
      <c r="J1254" s="524"/>
      <c r="K1254" s="931">
        <v>20000</v>
      </c>
      <c r="L1254" s="935">
        <f t="shared" si="61"/>
        <v>9361817</v>
      </c>
    </row>
    <row r="1255" spans="1:12" ht="18" customHeight="1" x14ac:dyDescent="0.15">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15">
      <c r="A1256" s="910"/>
      <c r="B1256" s="913"/>
      <c r="C1256" s="914">
        <v>44354</v>
      </c>
      <c r="D1256" s="889" t="s">
        <v>2706</v>
      </c>
      <c r="E1256" s="724"/>
      <c r="F1256" s="916">
        <v>241</v>
      </c>
      <c r="G1256" s="112" t="s">
        <v>3178</v>
      </c>
      <c r="H1256" s="113"/>
      <c r="I1256" s="752"/>
      <c r="J1256" s="524">
        <v>50000</v>
      </c>
      <c r="K1256" s="931"/>
      <c r="L1256" s="935">
        <f t="shared" si="61"/>
        <v>9331817</v>
      </c>
    </row>
    <row r="1257" spans="1:12" ht="18" customHeight="1" x14ac:dyDescent="0.15">
      <c r="A1257" s="910"/>
      <c r="B1257" s="913"/>
      <c r="C1257" s="914">
        <v>44354</v>
      </c>
      <c r="D1257" s="889" t="s">
        <v>3182</v>
      </c>
      <c r="E1257" s="724"/>
      <c r="F1257" s="916">
        <v>252</v>
      </c>
      <c r="G1257" s="112" t="s">
        <v>3180</v>
      </c>
      <c r="H1257" s="113" t="s">
        <v>1950</v>
      </c>
      <c r="I1257" s="752"/>
      <c r="J1257" s="524">
        <v>430000</v>
      </c>
      <c r="K1257" s="931"/>
      <c r="L1257" s="935">
        <f t="shared" si="61"/>
        <v>8901817</v>
      </c>
    </row>
    <row r="1258" spans="1:12" ht="18" customHeight="1" x14ac:dyDescent="0.15">
      <c r="A1258" s="910"/>
      <c r="B1258" s="913"/>
      <c r="C1258" s="914">
        <v>44354</v>
      </c>
      <c r="D1258" s="889" t="s">
        <v>2758</v>
      </c>
      <c r="E1258" s="724"/>
      <c r="F1258" s="916">
        <v>251</v>
      </c>
      <c r="G1258" s="112" t="s">
        <v>3181</v>
      </c>
      <c r="H1258" s="113" t="s">
        <v>3190</v>
      </c>
      <c r="I1258" s="752"/>
      <c r="J1258" s="524">
        <v>47400</v>
      </c>
      <c r="K1258" s="931"/>
      <c r="L1258" s="935">
        <f t="shared" si="61"/>
        <v>8854417</v>
      </c>
    </row>
    <row r="1259" spans="1:12" ht="18" customHeight="1" x14ac:dyDescent="0.15">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15">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15">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15">
      <c r="A1262" s="910"/>
      <c r="B1262" s="913"/>
      <c r="C1262" s="914">
        <v>44356</v>
      </c>
      <c r="D1262" s="888" t="s">
        <v>3184</v>
      </c>
      <c r="E1262" s="724"/>
      <c r="F1262" s="916">
        <v>152</v>
      </c>
      <c r="G1262" s="112" t="s">
        <v>3180</v>
      </c>
      <c r="H1262" s="113" t="s">
        <v>1959</v>
      </c>
      <c r="I1262" s="752"/>
      <c r="J1262" s="524"/>
      <c r="K1262" s="931">
        <v>430000</v>
      </c>
      <c r="L1262" s="935">
        <f t="shared" si="61"/>
        <v>9473867</v>
      </c>
    </row>
    <row r="1263" spans="1:12" ht="18" customHeight="1" x14ac:dyDescent="0.15">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15">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15">
      <c r="A1265" s="910"/>
      <c r="B1265" s="913"/>
      <c r="C1265" s="914">
        <v>44365</v>
      </c>
      <c r="D1265" s="888" t="s">
        <v>2562</v>
      </c>
      <c r="E1265" s="724"/>
      <c r="F1265" s="916">
        <v>131</v>
      </c>
      <c r="G1265" s="112" t="s">
        <v>3194</v>
      </c>
      <c r="H1265" s="113"/>
      <c r="I1265" s="752"/>
      <c r="J1265" s="524"/>
      <c r="K1265" s="931">
        <v>35000</v>
      </c>
      <c r="L1265" s="935">
        <f t="shared" si="61"/>
        <v>9558867</v>
      </c>
    </row>
    <row r="1266" spans="1:12" ht="18" customHeight="1" x14ac:dyDescent="0.15">
      <c r="A1266" s="910"/>
      <c r="B1266" s="913"/>
      <c r="C1266" s="914">
        <v>44377</v>
      </c>
      <c r="D1266" s="889" t="s">
        <v>2623</v>
      </c>
      <c r="E1266" s="724"/>
      <c r="F1266" s="916">
        <v>211</v>
      </c>
      <c r="G1266" s="112" t="s">
        <v>3195</v>
      </c>
      <c r="H1266" s="113" t="s">
        <v>3196</v>
      </c>
      <c r="I1266" s="752"/>
      <c r="J1266" s="524">
        <v>33000</v>
      </c>
      <c r="K1266" s="931"/>
      <c r="L1266" s="935">
        <f t="shared" si="61"/>
        <v>9525867</v>
      </c>
    </row>
    <row r="1267" spans="1:12" ht="18" customHeight="1" x14ac:dyDescent="0.15">
      <c r="A1267" s="910"/>
      <c r="B1267" s="913"/>
      <c r="C1267" s="914">
        <v>44377</v>
      </c>
      <c r="D1267" s="889" t="s">
        <v>2626</v>
      </c>
      <c r="E1267" s="724"/>
      <c r="F1267" s="916">
        <v>231</v>
      </c>
      <c r="G1267" s="112"/>
      <c r="H1267" s="113" t="s">
        <v>3197</v>
      </c>
      <c r="I1267" s="752"/>
      <c r="J1267" s="524">
        <v>550</v>
      </c>
      <c r="K1267" s="931"/>
      <c r="L1267" s="935">
        <f t="shared" si="61"/>
        <v>9525317</v>
      </c>
    </row>
    <row r="1268" spans="1:12" ht="18" customHeight="1" x14ac:dyDescent="0.15">
      <c r="A1268" s="910"/>
      <c r="B1268" s="913"/>
      <c r="C1268" s="914">
        <v>44389</v>
      </c>
      <c r="D1268" s="888" t="s">
        <v>2562</v>
      </c>
      <c r="E1268" s="724"/>
      <c r="F1268" s="916">
        <v>131</v>
      </c>
      <c r="G1268" s="112" t="s">
        <v>3214</v>
      </c>
      <c r="H1268" s="113"/>
      <c r="I1268" s="752"/>
      <c r="J1268" s="524"/>
      <c r="K1268" s="931">
        <v>40000</v>
      </c>
      <c r="L1268" s="935">
        <f t="shared" si="61"/>
        <v>9565317</v>
      </c>
    </row>
    <row r="1269" spans="1:12" ht="18" customHeight="1" x14ac:dyDescent="0.15">
      <c r="A1269" s="910">
        <v>35</v>
      </c>
      <c r="B1269" s="913"/>
      <c r="C1269" s="914">
        <v>44398</v>
      </c>
      <c r="D1269" s="888" t="s">
        <v>3215</v>
      </c>
      <c r="E1269" s="724"/>
      <c r="F1269" s="982">
        <v>111</v>
      </c>
      <c r="G1269" s="112" t="s">
        <v>409</v>
      </c>
      <c r="H1269" s="113" t="s">
        <v>3216</v>
      </c>
      <c r="I1269" s="752"/>
      <c r="J1269" s="524"/>
      <c r="K1269" s="931">
        <v>2000</v>
      </c>
      <c r="L1269" s="935">
        <f t="shared" si="61"/>
        <v>9567317</v>
      </c>
    </row>
    <row r="1270" spans="1:12" ht="18" customHeight="1" x14ac:dyDescent="0.15">
      <c r="A1270" s="910"/>
      <c r="B1270" s="913"/>
      <c r="C1270" s="914">
        <v>44398</v>
      </c>
      <c r="D1270" s="888" t="s">
        <v>3217</v>
      </c>
      <c r="E1270" s="724"/>
      <c r="F1270" s="982">
        <v>141</v>
      </c>
      <c r="G1270" s="112" t="s">
        <v>409</v>
      </c>
      <c r="H1270" s="113" t="s">
        <v>3216</v>
      </c>
      <c r="I1270" s="752"/>
      <c r="J1270" s="524"/>
      <c r="K1270" s="931">
        <v>10000</v>
      </c>
      <c r="L1270" s="935">
        <f t="shared" si="61"/>
        <v>9577317</v>
      </c>
    </row>
    <row r="1271" spans="1:12" ht="18" customHeight="1" x14ac:dyDescent="0.15">
      <c r="A1271" s="910"/>
      <c r="B1271" s="913"/>
      <c r="C1271" s="914">
        <v>44398</v>
      </c>
      <c r="D1271" s="888" t="s">
        <v>762</v>
      </c>
      <c r="E1271" s="724"/>
      <c r="F1271" s="982">
        <v>151</v>
      </c>
      <c r="G1271" s="112" t="s">
        <v>3218</v>
      </c>
      <c r="H1271" s="113" t="s">
        <v>3219</v>
      </c>
      <c r="I1271" s="752"/>
      <c r="J1271" s="524"/>
      <c r="K1271" s="931">
        <v>10000</v>
      </c>
      <c r="L1271" s="935">
        <f t="shared" si="61"/>
        <v>9587317</v>
      </c>
    </row>
    <row r="1272" spans="1:12" ht="18" customHeight="1" x14ac:dyDescent="0.15">
      <c r="A1272" s="910"/>
      <c r="B1272" s="913"/>
      <c r="C1272" s="914">
        <v>44413</v>
      </c>
      <c r="D1272" s="889" t="s">
        <v>2623</v>
      </c>
      <c r="E1272" s="724"/>
      <c r="F1272" s="982">
        <v>211</v>
      </c>
      <c r="G1272" s="112" t="s">
        <v>3220</v>
      </c>
      <c r="H1272" s="113" t="s">
        <v>3221</v>
      </c>
      <c r="I1272" s="752"/>
      <c r="J1272" s="524">
        <v>30000</v>
      </c>
      <c r="K1272" s="931"/>
      <c r="L1272" s="935">
        <f t="shared" si="61"/>
        <v>9557317</v>
      </c>
    </row>
    <row r="1273" spans="1:12" ht="18" customHeight="1" x14ac:dyDescent="0.15">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15">
      <c r="A1274" s="910"/>
      <c r="B1274" s="913"/>
      <c r="C1274" s="914">
        <v>44422</v>
      </c>
      <c r="D1274" s="888" t="s">
        <v>2562</v>
      </c>
      <c r="E1274" s="724"/>
      <c r="F1274" s="982">
        <v>131</v>
      </c>
      <c r="G1274" s="112" t="s">
        <v>3224</v>
      </c>
      <c r="H1274" s="113"/>
      <c r="I1274" s="752"/>
      <c r="J1274" s="524"/>
      <c r="K1274" s="931">
        <v>10000</v>
      </c>
      <c r="L1274" s="935">
        <f t="shared" si="61"/>
        <v>9566767</v>
      </c>
    </row>
    <row r="1275" spans="1:12" ht="18" customHeight="1" x14ac:dyDescent="0.15">
      <c r="A1275" s="910"/>
      <c r="B1275" s="913"/>
      <c r="C1275" s="914">
        <v>44424</v>
      </c>
      <c r="D1275" s="888" t="s">
        <v>2605</v>
      </c>
      <c r="E1275" s="724"/>
      <c r="F1275" s="982">
        <v>161</v>
      </c>
      <c r="G1275" s="112"/>
      <c r="H1275" s="113" t="s">
        <v>3226</v>
      </c>
      <c r="I1275" s="752"/>
      <c r="J1275" s="524"/>
      <c r="K1275" s="931">
        <v>48</v>
      </c>
      <c r="L1275" s="935">
        <f t="shared" si="61"/>
        <v>9566815</v>
      </c>
    </row>
    <row r="1276" spans="1:12" ht="18" customHeight="1" x14ac:dyDescent="0.15">
      <c r="A1276" s="910"/>
      <c r="B1276" s="913"/>
      <c r="C1276" s="914">
        <v>44424</v>
      </c>
      <c r="D1276" s="889" t="s">
        <v>2758</v>
      </c>
      <c r="E1276" s="724"/>
      <c r="F1276" s="982">
        <v>251</v>
      </c>
      <c r="G1276" s="112" t="s">
        <v>3227</v>
      </c>
      <c r="H1276" s="113" t="s">
        <v>3228</v>
      </c>
      <c r="I1276" s="752"/>
      <c r="J1276" s="524">
        <v>10000</v>
      </c>
      <c r="K1276" s="931"/>
      <c r="L1276" s="935">
        <f t="shared" si="61"/>
        <v>9556815</v>
      </c>
    </row>
    <row r="1277" spans="1:12" ht="18" customHeight="1" x14ac:dyDescent="0.15">
      <c r="A1277" s="910"/>
      <c r="B1277" s="913"/>
      <c r="C1277" s="914">
        <v>44424</v>
      </c>
      <c r="D1277" s="889" t="s">
        <v>2626</v>
      </c>
      <c r="E1277" s="724"/>
      <c r="F1277" s="982">
        <v>231</v>
      </c>
      <c r="G1277" s="112"/>
      <c r="H1277" s="113" t="s">
        <v>3225</v>
      </c>
      <c r="I1277" s="752"/>
      <c r="J1277" s="524">
        <v>330</v>
      </c>
      <c r="K1277" s="931"/>
      <c r="L1277" s="935">
        <f t="shared" si="61"/>
        <v>9556485</v>
      </c>
    </row>
    <row r="1278" spans="1:12" ht="18" customHeight="1" x14ac:dyDescent="0.15">
      <c r="A1278" s="910"/>
      <c r="B1278" s="913"/>
      <c r="C1278" s="914">
        <v>44494</v>
      </c>
      <c r="D1278" s="888" t="s">
        <v>2562</v>
      </c>
      <c r="E1278" s="724"/>
      <c r="F1278" s="982">
        <v>131</v>
      </c>
      <c r="G1278" s="112" t="s">
        <v>3230</v>
      </c>
      <c r="H1278" s="113"/>
      <c r="I1278" s="752"/>
      <c r="J1278" s="524"/>
      <c r="K1278" s="931">
        <v>20000</v>
      </c>
      <c r="L1278" s="935">
        <f t="shared" si="61"/>
        <v>9576485</v>
      </c>
    </row>
    <row r="1279" spans="1:12" ht="18" customHeight="1" x14ac:dyDescent="0.15">
      <c r="A1279" s="910">
        <v>33</v>
      </c>
      <c r="B1279" s="913"/>
      <c r="C1279" s="914">
        <v>44505</v>
      </c>
      <c r="D1279" s="888" t="s">
        <v>2593</v>
      </c>
      <c r="E1279" s="724"/>
      <c r="F1279" s="982">
        <v>111</v>
      </c>
      <c r="G1279" s="112" t="s">
        <v>409</v>
      </c>
      <c r="H1279" s="113" t="s">
        <v>3236</v>
      </c>
      <c r="I1279" s="752"/>
      <c r="J1279" s="524"/>
      <c r="K1279" s="931">
        <v>3200</v>
      </c>
      <c r="L1279" s="935">
        <f t="shared" si="61"/>
        <v>9579685</v>
      </c>
    </row>
    <row r="1280" spans="1:12" ht="18" customHeight="1" x14ac:dyDescent="0.15">
      <c r="B1280" s="913"/>
      <c r="C1280" s="914">
        <v>44505</v>
      </c>
      <c r="D1280" s="888" t="s">
        <v>2814</v>
      </c>
      <c r="E1280" s="724"/>
      <c r="F1280" s="982">
        <v>141</v>
      </c>
      <c r="G1280" s="112" t="s">
        <v>409</v>
      </c>
      <c r="H1280" s="113" t="s">
        <v>3236</v>
      </c>
      <c r="I1280" s="752"/>
      <c r="J1280" s="524"/>
      <c r="K1280" s="931">
        <v>50000</v>
      </c>
      <c r="L1280" s="935">
        <f t="shared" si="61"/>
        <v>9629685</v>
      </c>
    </row>
    <row r="1281" spans="1:15" ht="18" customHeight="1" x14ac:dyDescent="0.15">
      <c r="A1281" s="910">
        <v>32</v>
      </c>
      <c r="B1281" s="913"/>
      <c r="C1281" s="914">
        <v>44505</v>
      </c>
      <c r="D1281" s="888" t="s">
        <v>2593</v>
      </c>
      <c r="E1281" s="724"/>
      <c r="F1281" s="982">
        <v>111</v>
      </c>
      <c r="G1281" s="112" t="s">
        <v>409</v>
      </c>
      <c r="H1281" s="113" t="s">
        <v>3234</v>
      </c>
      <c r="I1281" s="752"/>
      <c r="J1281" s="524"/>
      <c r="K1281" s="931">
        <v>6400</v>
      </c>
      <c r="L1281" s="935">
        <f t="shared" si="61"/>
        <v>9636085</v>
      </c>
    </row>
    <row r="1282" spans="1:15" ht="18" customHeight="1" x14ac:dyDescent="0.15">
      <c r="A1282" s="910"/>
      <c r="B1282" s="913"/>
      <c r="C1282" s="914">
        <v>44505</v>
      </c>
      <c r="D1282" s="888" t="s">
        <v>2595</v>
      </c>
      <c r="E1282" s="724"/>
      <c r="F1282" s="982">
        <v>141</v>
      </c>
      <c r="G1282" s="112" t="s">
        <v>409</v>
      </c>
      <c r="H1282" s="113" t="s">
        <v>3234</v>
      </c>
      <c r="I1282" s="752"/>
      <c r="J1282" s="524"/>
      <c r="K1282" s="931">
        <v>50000</v>
      </c>
      <c r="L1282" s="935">
        <f>IF(C1282="","",L1281+K1282-J1282)</f>
        <v>9686085</v>
      </c>
    </row>
    <row r="1283" spans="1:15" ht="18" customHeight="1" x14ac:dyDescent="0.15">
      <c r="A1283" s="910">
        <v>23</v>
      </c>
      <c r="B1283" s="913"/>
      <c r="C1283" s="914">
        <v>44510</v>
      </c>
      <c r="D1283" s="888" t="s">
        <v>2593</v>
      </c>
      <c r="E1283" s="724"/>
      <c r="F1283" s="982">
        <v>111</v>
      </c>
      <c r="G1283" s="112" t="s">
        <v>446</v>
      </c>
      <c r="H1283" s="113" t="s">
        <v>3235</v>
      </c>
      <c r="I1283" s="752"/>
      <c r="J1283" s="524"/>
      <c r="K1283" s="931">
        <v>75800</v>
      </c>
      <c r="L1283" s="935">
        <f>IF(C1283="","",L1282+K1283-J1283)</f>
        <v>9761885</v>
      </c>
    </row>
    <row r="1284" spans="1:15" ht="18" customHeight="1" x14ac:dyDescent="0.15">
      <c r="A1284" s="910"/>
      <c r="B1284" s="913"/>
      <c r="C1284" s="914">
        <v>44510</v>
      </c>
      <c r="D1284" s="888" t="s">
        <v>2595</v>
      </c>
      <c r="E1284" s="724"/>
      <c r="F1284" s="982">
        <v>141</v>
      </c>
      <c r="G1284" s="112" t="s">
        <v>446</v>
      </c>
      <c r="H1284" s="113" t="s">
        <v>3235</v>
      </c>
      <c r="I1284" s="752"/>
      <c r="J1284" s="524"/>
      <c r="K1284" s="931">
        <v>30000</v>
      </c>
      <c r="L1284" s="935">
        <f t="shared" ref="L1284:L1320" si="62">IF(C1284="","",L1283+K1284-J1284)</f>
        <v>9791885</v>
      </c>
    </row>
    <row r="1285" spans="1:15" ht="18" customHeight="1" x14ac:dyDescent="0.15">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15">
      <c r="A1286" s="947">
        <v>39</v>
      </c>
      <c r="B1286" s="1104"/>
      <c r="C1286" s="949">
        <v>44540</v>
      </c>
      <c r="D1286" s="888" t="s">
        <v>2593</v>
      </c>
      <c r="E1286" s="724"/>
      <c r="F1286" s="1080">
        <v>111</v>
      </c>
      <c r="G1286" s="112" t="s">
        <v>2729</v>
      </c>
      <c r="H1286" s="113" t="s">
        <v>3309</v>
      </c>
      <c r="I1286" s="752"/>
      <c r="J1286" s="524"/>
      <c r="K1286" s="951">
        <v>4000</v>
      </c>
      <c r="L1286" s="952">
        <f t="shared" si="62"/>
        <v>9935885</v>
      </c>
    </row>
    <row r="1287" spans="1:15" ht="18" customHeight="1" x14ac:dyDescent="0.15">
      <c r="A1287" s="1109"/>
      <c r="B1287" s="1110"/>
      <c r="C1287" s="1111">
        <v>44540</v>
      </c>
      <c r="D1287" s="1107" t="s">
        <v>2814</v>
      </c>
      <c r="E1287" s="1112"/>
      <c r="F1287" s="1113">
        <v>141</v>
      </c>
      <c r="G1287" s="905" t="s">
        <v>2729</v>
      </c>
      <c r="H1287" s="2" t="s">
        <v>3309</v>
      </c>
      <c r="I1287" s="1114"/>
      <c r="J1287" s="1115"/>
      <c r="K1287" s="1116">
        <v>50000</v>
      </c>
      <c r="L1287" s="1108">
        <f t="shared" si="62"/>
        <v>9985885</v>
      </c>
      <c r="O1287" s="1117"/>
    </row>
    <row r="1288" spans="1:15" ht="18" customHeight="1" x14ac:dyDescent="0.15">
      <c r="A1288" s="926">
        <v>71</v>
      </c>
      <c r="B1288" s="1093"/>
      <c r="C1288" s="915">
        <v>44573</v>
      </c>
      <c r="D1288" s="1105" t="s">
        <v>2595</v>
      </c>
      <c r="E1288" s="713"/>
      <c r="F1288" s="1106">
        <v>141</v>
      </c>
      <c r="G1288" s="56" t="s">
        <v>142</v>
      </c>
      <c r="H1288" s="17" t="s">
        <v>3314</v>
      </c>
      <c r="I1288" s="750" t="s">
        <v>2608</v>
      </c>
      <c r="J1288" s="519"/>
      <c r="K1288" s="996">
        <v>10000</v>
      </c>
      <c r="L1288" s="936">
        <f t="shared" si="62"/>
        <v>9995885</v>
      </c>
    </row>
    <row r="1289" spans="1:15" ht="18" customHeight="1" x14ac:dyDescent="0.15">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15">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15">
      <c r="A1291" s="910"/>
      <c r="B1291" s="913"/>
      <c r="C1291" s="914">
        <v>44613</v>
      </c>
      <c r="D1291" s="888" t="s">
        <v>2605</v>
      </c>
      <c r="E1291" s="724"/>
      <c r="F1291" s="982">
        <v>161</v>
      </c>
      <c r="G1291" s="112"/>
      <c r="H1291" s="113" t="s">
        <v>3114</v>
      </c>
      <c r="I1291" s="752"/>
      <c r="J1291" s="524"/>
      <c r="K1291" s="931">
        <v>50</v>
      </c>
      <c r="L1291" s="935">
        <f t="shared" si="62"/>
        <v>9805495</v>
      </c>
    </row>
    <row r="1292" spans="1:15" ht="18" customHeight="1" x14ac:dyDescent="0.15">
      <c r="A1292" s="910">
        <v>31</v>
      </c>
      <c r="B1292" s="913"/>
      <c r="C1292" s="914">
        <v>44617</v>
      </c>
      <c r="D1292" s="888" t="s">
        <v>2593</v>
      </c>
      <c r="E1292" s="724"/>
      <c r="F1292" s="982">
        <v>111</v>
      </c>
      <c r="G1292" s="112" t="s">
        <v>142</v>
      </c>
      <c r="H1292" s="113" t="s">
        <v>3332</v>
      </c>
      <c r="I1292" s="752"/>
      <c r="J1292" s="524"/>
      <c r="K1292" s="931">
        <v>10400</v>
      </c>
      <c r="L1292" s="935">
        <f t="shared" si="62"/>
        <v>9815895</v>
      </c>
    </row>
    <row r="1293" spans="1:15" ht="18" customHeight="1" x14ac:dyDescent="0.15">
      <c r="A1293" s="910"/>
      <c r="B1293" s="913"/>
      <c r="C1293" s="914">
        <v>44617</v>
      </c>
      <c r="D1293" s="888" t="s">
        <v>2595</v>
      </c>
      <c r="E1293" s="724"/>
      <c r="F1293" s="982">
        <v>141</v>
      </c>
      <c r="G1293" s="112" t="s">
        <v>142</v>
      </c>
      <c r="H1293" s="113" t="s">
        <v>3332</v>
      </c>
      <c r="I1293" s="752"/>
      <c r="J1293" s="524"/>
      <c r="K1293" s="931">
        <v>30000</v>
      </c>
      <c r="L1293" s="935">
        <f>IF(C1293="","",L1292+K1293-J1293)</f>
        <v>9845895</v>
      </c>
    </row>
    <row r="1294" spans="1:15" ht="18" customHeight="1" x14ac:dyDescent="0.15">
      <c r="A1294" s="910"/>
      <c r="B1294" s="913"/>
      <c r="C1294" s="914">
        <v>44620</v>
      </c>
      <c r="D1294" s="889" t="s">
        <v>3335</v>
      </c>
      <c r="E1294" s="724"/>
      <c r="F1294" s="982">
        <v>252</v>
      </c>
      <c r="G1294" s="112" t="s">
        <v>2575</v>
      </c>
      <c r="H1294" s="113" t="s">
        <v>3336</v>
      </c>
      <c r="I1294" s="752"/>
      <c r="J1294" s="524">
        <v>125000</v>
      </c>
      <c r="K1294" s="931"/>
      <c r="L1294" s="935">
        <f>IF(C1294="","",L1293+K1294-J1294)</f>
        <v>9720895</v>
      </c>
    </row>
    <row r="1295" spans="1:15" ht="18" customHeight="1" x14ac:dyDescent="0.15">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15">
      <c r="A1296" s="910">
        <v>40</v>
      </c>
      <c r="B1296" s="913"/>
      <c r="C1296" s="914">
        <v>44621</v>
      </c>
      <c r="D1296" s="888" t="s">
        <v>2593</v>
      </c>
      <c r="E1296" s="724"/>
      <c r="F1296" s="982">
        <v>112</v>
      </c>
      <c r="G1296" s="112" t="s">
        <v>142</v>
      </c>
      <c r="H1296" s="113" t="s">
        <v>3333</v>
      </c>
      <c r="I1296" s="752" t="s">
        <v>2539</v>
      </c>
      <c r="J1296" s="524"/>
      <c r="K1296" s="931">
        <v>2800</v>
      </c>
      <c r="L1296" s="935">
        <f t="shared" si="62"/>
        <v>9723255</v>
      </c>
    </row>
    <row r="1297" spans="1:12" ht="18" customHeight="1" x14ac:dyDescent="0.15">
      <c r="A1297" s="910"/>
      <c r="B1297" s="913"/>
      <c r="C1297" s="914">
        <v>44621</v>
      </c>
      <c r="D1297" s="888" t="s">
        <v>2814</v>
      </c>
      <c r="E1297" s="724"/>
      <c r="F1297" s="982">
        <v>141</v>
      </c>
      <c r="G1297" s="112" t="s">
        <v>142</v>
      </c>
      <c r="H1297" s="113" t="s">
        <v>3333</v>
      </c>
      <c r="I1297" s="752" t="s">
        <v>8</v>
      </c>
      <c r="J1297" s="524"/>
      <c r="K1297" s="931">
        <v>10000</v>
      </c>
      <c r="L1297" s="935">
        <f t="shared" si="62"/>
        <v>9733255</v>
      </c>
    </row>
    <row r="1298" spans="1:12" ht="18" customHeight="1" x14ac:dyDescent="0.15">
      <c r="A1298" s="910"/>
      <c r="B1298" s="913"/>
      <c r="C1298" s="914">
        <v>44621</v>
      </c>
      <c r="D1298" s="888" t="s">
        <v>762</v>
      </c>
      <c r="E1298" s="724"/>
      <c r="F1298" s="982">
        <v>151</v>
      </c>
      <c r="G1298" s="112" t="s">
        <v>32</v>
      </c>
      <c r="H1298" s="113" t="s">
        <v>3334</v>
      </c>
      <c r="I1298" s="752"/>
      <c r="J1298" s="524"/>
      <c r="K1298" s="931">
        <v>10000</v>
      </c>
      <c r="L1298" s="935">
        <f t="shared" si="62"/>
        <v>9743255</v>
      </c>
    </row>
    <row r="1299" spans="1:12" ht="18" customHeight="1" x14ac:dyDescent="0.15">
      <c r="A1299" s="910"/>
      <c r="B1299" s="913"/>
      <c r="C1299" s="914">
        <v>44627</v>
      </c>
      <c r="D1299" s="888" t="s">
        <v>3184</v>
      </c>
      <c r="E1299" s="724"/>
      <c r="F1299" s="982">
        <v>152</v>
      </c>
      <c r="G1299" s="112" t="s">
        <v>4</v>
      </c>
      <c r="H1299" s="113"/>
      <c r="I1299" s="752"/>
      <c r="J1299" s="524"/>
      <c r="K1299" s="931">
        <v>125000</v>
      </c>
      <c r="L1299" s="935">
        <f t="shared" si="62"/>
        <v>9868255</v>
      </c>
    </row>
    <row r="1300" spans="1:12" ht="18" customHeight="1" x14ac:dyDescent="0.15">
      <c r="A1300" s="910"/>
      <c r="B1300" s="913"/>
      <c r="C1300" s="914">
        <v>44633</v>
      </c>
      <c r="D1300" s="888" t="s">
        <v>762</v>
      </c>
      <c r="E1300" s="724"/>
      <c r="F1300" s="982">
        <v>151</v>
      </c>
      <c r="G1300" s="112"/>
      <c r="H1300" s="113" t="s">
        <v>3337</v>
      </c>
      <c r="I1300" s="752"/>
      <c r="J1300" s="524"/>
      <c r="K1300" s="931">
        <v>24000</v>
      </c>
      <c r="L1300" s="935">
        <f t="shared" si="62"/>
        <v>9892255</v>
      </c>
    </row>
    <row r="1301" spans="1:12" ht="18.75" customHeight="1" x14ac:dyDescent="0.15">
      <c r="A1301" s="910">
        <v>37</v>
      </c>
      <c r="B1301" s="913"/>
      <c r="C1301" s="914">
        <v>44637</v>
      </c>
      <c r="D1301" s="888" t="s">
        <v>2593</v>
      </c>
      <c r="E1301" s="724"/>
      <c r="F1301" s="982">
        <v>112</v>
      </c>
      <c r="G1301" s="112" t="s">
        <v>142</v>
      </c>
      <c r="H1301" s="113" t="s">
        <v>3338</v>
      </c>
      <c r="I1301" s="752" t="s">
        <v>2539</v>
      </c>
      <c r="J1301" s="524"/>
      <c r="K1301" s="931">
        <v>6400</v>
      </c>
      <c r="L1301" s="935">
        <f t="shared" si="62"/>
        <v>9898655</v>
      </c>
    </row>
    <row r="1302" spans="1:12" ht="18.75" customHeight="1" x14ac:dyDescent="0.15">
      <c r="A1302" s="910"/>
      <c r="B1302" s="913"/>
      <c r="C1302" s="914">
        <v>44637</v>
      </c>
      <c r="D1302" s="888" t="s">
        <v>2595</v>
      </c>
      <c r="E1302" s="724"/>
      <c r="F1302" s="982">
        <v>141</v>
      </c>
      <c r="G1302" s="112" t="s">
        <v>142</v>
      </c>
      <c r="H1302" s="113" t="s">
        <v>3338</v>
      </c>
      <c r="I1302" s="752" t="s">
        <v>8</v>
      </c>
      <c r="J1302" s="524"/>
      <c r="K1302" s="931">
        <v>10000</v>
      </c>
      <c r="L1302" s="935">
        <f t="shared" si="62"/>
        <v>9908655</v>
      </c>
    </row>
    <row r="1303" spans="1:12" ht="18.75" customHeight="1" x14ac:dyDescent="0.15">
      <c r="A1303" s="910"/>
      <c r="B1303" s="913"/>
      <c r="C1303" s="914">
        <v>44637</v>
      </c>
      <c r="D1303" s="888" t="s">
        <v>3339</v>
      </c>
      <c r="E1303" s="724"/>
      <c r="F1303" s="982">
        <v>151</v>
      </c>
      <c r="G1303" s="112" t="s">
        <v>142</v>
      </c>
      <c r="H1303" s="113" t="s">
        <v>3334</v>
      </c>
      <c r="I1303" s="752"/>
      <c r="J1303" s="524"/>
      <c r="K1303" s="931">
        <v>10000</v>
      </c>
      <c r="L1303" s="935">
        <f t="shared" si="62"/>
        <v>9918655</v>
      </c>
    </row>
    <row r="1304" spans="1:12" ht="18.75" customHeight="1" x14ac:dyDescent="0.15">
      <c r="A1304" s="910"/>
      <c r="B1304" s="913"/>
      <c r="C1304" s="914">
        <v>44637</v>
      </c>
      <c r="D1304" s="889" t="s">
        <v>2867</v>
      </c>
      <c r="E1304" s="724"/>
      <c r="F1304" s="982">
        <v>211</v>
      </c>
      <c r="G1304" s="112" t="s">
        <v>2729</v>
      </c>
      <c r="H1304" s="113" t="s">
        <v>3340</v>
      </c>
      <c r="I1304" s="752"/>
      <c r="J1304" s="524">
        <v>200000</v>
      </c>
      <c r="K1304" s="931"/>
      <c r="L1304" s="935">
        <f t="shared" si="62"/>
        <v>9718655</v>
      </c>
    </row>
    <row r="1305" spans="1:12" ht="18.75" customHeight="1" x14ac:dyDescent="0.15">
      <c r="A1305" s="910"/>
      <c r="B1305" s="913"/>
      <c r="C1305" s="914">
        <v>44637</v>
      </c>
      <c r="D1305" s="1102" t="s">
        <v>2626</v>
      </c>
      <c r="E1305" s="1101"/>
      <c r="F1305" s="982">
        <v>231</v>
      </c>
      <c r="G1305" s="112"/>
      <c r="H1305" s="113" t="s">
        <v>2868</v>
      </c>
      <c r="I1305" s="752"/>
      <c r="J1305" s="524">
        <v>440</v>
      </c>
      <c r="K1305" s="931"/>
      <c r="L1305" s="935">
        <f t="shared" si="62"/>
        <v>9718215</v>
      </c>
    </row>
    <row r="1306" spans="1:12" ht="18.600000000000001" customHeight="1" x14ac:dyDescent="0.15">
      <c r="A1306" s="910"/>
      <c r="B1306" s="913"/>
      <c r="C1306" s="914">
        <v>44637</v>
      </c>
      <c r="D1306" s="1102" t="s">
        <v>3170</v>
      </c>
      <c r="E1306" s="1101"/>
      <c r="F1306" s="982">
        <v>263</v>
      </c>
      <c r="G1306" s="112" t="s">
        <v>4</v>
      </c>
      <c r="H1306" s="113"/>
      <c r="I1306" s="752"/>
      <c r="J1306" s="524">
        <v>500000</v>
      </c>
      <c r="K1306" s="931"/>
      <c r="L1306" s="935">
        <f t="shared" si="62"/>
        <v>9218215</v>
      </c>
    </row>
    <row r="1307" spans="1:12" ht="18.600000000000001" customHeight="1" x14ac:dyDescent="0.15">
      <c r="A1307" s="910"/>
      <c r="B1307" s="913"/>
      <c r="C1307" s="914">
        <v>44637</v>
      </c>
      <c r="D1307" s="1102" t="s">
        <v>2626</v>
      </c>
      <c r="E1307" s="1101"/>
      <c r="F1307" s="982">
        <v>231</v>
      </c>
      <c r="G1307" s="112"/>
      <c r="H1307" s="113" t="s">
        <v>2868</v>
      </c>
      <c r="I1307" s="752"/>
      <c r="J1307" s="524">
        <v>440</v>
      </c>
      <c r="K1307" s="931"/>
      <c r="L1307" s="935">
        <f t="shared" si="62"/>
        <v>9217775</v>
      </c>
    </row>
    <row r="1308" spans="1:12" ht="18.600000000000001" customHeight="1" x14ac:dyDescent="0.15">
      <c r="A1308" s="910"/>
      <c r="B1308" s="913"/>
      <c r="C1308" s="914">
        <v>44643</v>
      </c>
      <c r="D1308" s="1102" t="s">
        <v>2758</v>
      </c>
      <c r="E1308" s="1101"/>
      <c r="F1308" s="982">
        <v>251</v>
      </c>
      <c r="G1308" s="112" t="s">
        <v>89</v>
      </c>
      <c r="H1308" s="113" t="s">
        <v>3344</v>
      </c>
      <c r="I1308" s="752"/>
      <c r="J1308" s="524">
        <v>24000</v>
      </c>
      <c r="K1308" s="931"/>
      <c r="L1308" s="935">
        <f t="shared" si="62"/>
        <v>9193775</v>
      </c>
    </row>
    <row r="1309" spans="1:12" ht="18.600000000000001" customHeight="1" x14ac:dyDescent="0.15">
      <c r="A1309" s="910"/>
      <c r="B1309" s="913"/>
      <c r="C1309" s="914">
        <v>44643</v>
      </c>
      <c r="D1309" s="1102" t="s">
        <v>2758</v>
      </c>
      <c r="E1309" s="1101"/>
      <c r="F1309" s="982">
        <v>251</v>
      </c>
      <c r="G1309" s="112" t="s">
        <v>32</v>
      </c>
      <c r="H1309" s="113" t="s">
        <v>3343</v>
      </c>
      <c r="I1309" s="752"/>
      <c r="J1309" s="524">
        <v>10000</v>
      </c>
      <c r="K1309" s="931"/>
      <c r="L1309" s="935">
        <f t="shared" si="62"/>
        <v>9183775</v>
      </c>
    </row>
    <row r="1310" spans="1:12" ht="18.600000000000001" customHeight="1" x14ac:dyDescent="0.15">
      <c r="A1310" s="910"/>
      <c r="B1310" s="913"/>
      <c r="C1310" s="914">
        <v>44643</v>
      </c>
      <c r="D1310" s="1102" t="s">
        <v>2626</v>
      </c>
      <c r="E1310" s="1101"/>
      <c r="F1310" s="982">
        <v>231</v>
      </c>
      <c r="G1310" s="112"/>
      <c r="H1310" s="113" t="s">
        <v>2868</v>
      </c>
      <c r="I1310" s="752"/>
      <c r="J1310" s="524">
        <v>275</v>
      </c>
      <c r="K1310" s="931"/>
      <c r="L1310" s="935">
        <f t="shared" si="62"/>
        <v>9183500</v>
      </c>
    </row>
    <row r="1311" spans="1:12" ht="18.600000000000001" customHeight="1" x14ac:dyDescent="0.15">
      <c r="A1311" s="910"/>
      <c r="B1311" s="913"/>
      <c r="C1311" s="914">
        <v>44651</v>
      </c>
      <c r="D1311" s="1102" t="s">
        <v>2758</v>
      </c>
      <c r="E1311" s="1101"/>
      <c r="F1311" s="982">
        <v>251</v>
      </c>
      <c r="G1311" s="112" t="s">
        <v>64</v>
      </c>
      <c r="H1311" s="113" t="s">
        <v>3343</v>
      </c>
      <c r="I1311" s="752"/>
      <c r="J1311" s="524">
        <v>10000</v>
      </c>
      <c r="K1311" s="931"/>
      <c r="L1311" s="935">
        <f t="shared" si="62"/>
        <v>9173500</v>
      </c>
    </row>
    <row r="1312" spans="1:12" ht="18.600000000000001" customHeight="1" thickBot="1" x14ac:dyDescent="0.2">
      <c r="A1312" s="1131"/>
      <c r="B1312" s="1130" t="s">
        <v>3312</v>
      </c>
      <c r="C1312" s="1128">
        <v>44651</v>
      </c>
      <c r="D1312" s="1127" t="s">
        <v>2626</v>
      </c>
      <c r="E1312" s="1126"/>
      <c r="F1312" s="1124">
        <v>231</v>
      </c>
      <c r="G1312" s="1123"/>
      <c r="H1312" s="1122" t="s">
        <v>2868</v>
      </c>
      <c r="I1312" s="1121"/>
      <c r="J1312" s="1120">
        <v>275</v>
      </c>
      <c r="K1312" s="1119"/>
      <c r="L1312" s="1118">
        <f t="shared" si="62"/>
        <v>9173225</v>
      </c>
    </row>
    <row r="1313" spans="1:12" ht="18.600000000000001" customHeight="1" x14ac:dyDescent="0.15">
      <c r="A1313" s="926"/>
      <c r="B1313" s="1093" t="s">
        <v>3313</v>
      </c>
      <c r="C1313" s="915">
        <v>44666</v>
      </c>
      <c r="D1313" s="1133" t="s">
        <v>2626</v>
      </c>
      <c r="E1313" s="1125"/>
      <c r="F1313" s="1106">
        <v>231</v>
      </c>
      <c r="G1313" s="665"/>
      <c r="H1313" s="473" t="s">
        <v>3372</v>
      </c>
      <c r="I1313" s="761"/>
      <c r="J1313" s="646">
        <v>440</v>
      </c>
      <c r="K1313" s="996"/>
      <c r="L1313" s="936">
        <f t="shared" si="62"/>
        <v>9172785</v>
      </c>
    </row>
    <row r="1314" spans="1:12" ht="18.600000000000001" customHeight="1" x14ac:dyDescent="0.15">
      <c r="A1314" s="910"/>
      <c r="B1314" s="913"/>
      <c r="C1314" s="914">
        <v>44688</v>
      </c>
      <c r="D1314" s="1100" t="s">
        <v>2562</v>
      </c>
      <c r="E1314" s="1101"/>
      <c r="F1314" s="982">
        <v>131</v>
      </c>
      <c r="G1314" s="112" t="s">
        <v>28</v>
      </c>
      <c r="H1314" s="113"/>
      <c r="I1314" s="752"/>
      <c r="J1314" s="524"/>
      <c r="K1314" s="931">
        <v>10000</v>
      </c>
      <c r="L1314" s="935">
        <f t="shared" si="62"/>
        <v>9182785</v>
      </c>
    </row>
    <row r="1315" spans="1:12" ht="18.600000000000001" customHeight="1" x14ac:dyDescent="0.15">
      <c r="A1315" s="910"/>
      <c r="B1315" s="913"/>
      <c r="C1315" s="914">
        <v>44688</v>
      </c>
      <c r="D1315" s="1100" t="s">
        <v>2562</v>
      </c>
      <c r="E1315" s="1101"/>
      <c r="F1315" s="982">
        <v>131</v>
      </c>
      <c r="G1315" s="112" t="s">
        <v>89</v>
      </c>
      <c r="H1315" s="113"/>
      <c r="I1315" s="752"/>
      <c r="J1315" s="524"/>
      <c r="K1315" s="931">
        <v>150000</v>
      </c>
      <c r="L1315" s="935">
        <f t="shared" si="62"/>
        <v>9332785</v>
      </c>
    </row>
    <row r="1316" spans="1:12" ht="18.600000000000001" customHeight="1" x14ac:dyDescent="0.15">
      <c r="A1316" s="910"/>
      <c r="B1316" s="913"/>
      <c r="C1316" s="914">
        <v>44691</v>
      </c>
      <c r="D1316" s="1100" t="s">
        <v>2562</v>
      </c>
      <c r="E1316" s="1101"/>
      <c r="F1316" s="982">
        <v>131</v>
      </c>
      <c r="G1316" s="112" t="s">
        <v>3373</v>
      </c>
      <c r="H1316" s="113"/>
      <c r="I1316" s="752"/>
      <c r="J1316" s="524"/>
      <c r="K1316" s="931">
        <v>20000</v>
      </c>
      <c r="L1316" s="935">
        <f t="shared" si="62"/>
        <v>9352785</v>
      </c>
    </row>
    <row r="1317" spans="1:12" ht="18.600000000000001" customHeight="1" x14ac:dyDescent="0.15">
      <c r="A1317" s="910"/>
      <c r="B1317" s="913"/>
      <c r="C1317" s="914">
        <v>44692</v>
      </c>
      <c r="D1317" s="1102" t="s">
        <v>2623</v>
      </c>
      <c r="E1317" s="1101"/>
      <c r="F1317" s="982">
        <v>211</v>
      </c>
      <c r="G1317" s="112" t="s">
        <v>89</v>
      </c>
      <c r="H1317" s="113"/>
      <c r="I1317" s="752"/>
      <c r="J1317" s="524">
        <v>200000</v>
      </c>
      <c r="K1317" s="931"/>
      <c r="L1317" s="935">
        <f t="shared" si="62"/>
        <v>9152785</v>
      </c>
    </row>
    <row r="1318" spans="1:12" ht="18.600000000000001" customHeight="1" x14ac:dyDescent="0.15">
      <c r="A1318" s="910"/>
      <c r="B1318" s="913"/>
      <c r="C1318" s="914">
        <v>44692</v>
      </c>
      <c r="D1318" s="1102" t="s">
        <v>2626</v>
      </c>
      <c r="E1318" s="1101"/>
      <c r="F1318" s="982">
        <v>231</v>
      </c>
      <c r="G1318" s="112"/>
      <c r="H1318" s="113" t="s">
        <v>2868</v>
      </c>
      <c r="I1318" s="752"/>
      <c r="J1318" s="524">
        <v>440</v>
      </c>
      <c r="K1318" s="931"/>
      <c r="L1318" s="935">
        <f t="shared" si="62"/>
        <v>9152345</v>
      </c>
    </row>
    <row r="1319" spans="1:12" ht="18.600000000000001" customHeight="1" x14ac:dyDescent="0.15">
      <c r="A1319" s="910"/>
      <c r="B1319" s="913"/>
      <c r="C1319" s="914">
        <v>44692</v>
      </c>
      <c r="D1319" s="1100" t="s">
        <v>2562</v>
      </c>
      <c r="E1319" s="1101"/>
      <c r="F1319" s="982">
        <v>131</v>
      </c>
      <c r="G1319" s="112" t="s">
        <v>2253</v>
      </c>
      <c r="H1319" s="113"/>
      <c r="I1319" s="752"/>
      <c r="J1319" s="524"/>
      <c r="K1319" s="931">
        <v>10000</v>
      </c>
      <c r="L1319" s="935">
        <f t="shared" si="62"/>
        <v>9162345</v>
      </c>
    </row>
    <row r="1320" spans="1:12" ht="18.600000000000001" customHeight="1" x14ac:dyDescent="0.15">
      <c r="A1320" s="910"/>
      <c r="B1320" s="913"/>
      <c r="C1320" s="914">
        <v>44693</v>
      </c>
      <c r="D1320" s="1100" t="s">
        <v>2791</v>
      </c>
      <c r="E1320" s="1101"/>
      <c r="F1320" s="982">
        <v>132</v>
      </c>
      <c r="G1320" s="112" t="s">
        <v>3376</v>
      </c>
      <c r="H1320" s="113"/>
      <c r="I1320" s="752" t="s">
        <v>2539</v>
      </c>
      <c r="J1320" s="524"/>
      <c r="K1320" s="931">
        <v>35000</v>
      </c>
      <c r="L1320" s="935">
        <f t="shared" si="62"/>
        <v>9197345</v>
      </c>
    </row>
    <row r="1321" spans="1:12" ht="18.600000000000001" customHeight="1" x14ac:dyDescent="0.15">
      <c r="A1321" s="910"/>
      <c r="B1321" s="913"/>
      <c r="C1321" s="914">
        <v>44693</v>
      </c>
      <c r="D1321" s="1100" t="s">
        <v>2562</v>
      </c>
      <c r="E1321" s="1101"/>
      <c r="F1321" s="982">
        <v>131</v>
      </c>
      <c r="G1321" s="112" t="s">
        <v>3376</v>
      </c>
      <c r="H1321" s="113"/>
      <c r="I1321" s="752"/>
      <c r="J1321" s="524"/>
      <c r="K1321" s="931">
        <v>35000</v>
      </c>
      <c r="L1321" s="935">
        <f t="shared" ref="L1321:L1384" si="63">IF(C1321="","",L1320+K1321-J1321)</f>
        <v>9232345</v>
      </c>
    </row>
    <row r="1322" spans="1:12" ht="18.600000000000001" customHeight="1" x14ac:dyDescent="0.15">
      <c r="A1322" s="910"/>
      <c r="B1322" s="913"/>
      <c r="C1322" s="914">
        <v>44697</v>
      </c>
      <c r="D1322" s="1100" t="s">
        <v>2562</v>
      </c>
      <c r="E1322" s="1101"/>
      <c r="F1322" s="916">
        <v>131</v>
      </c>
      <c r="G1322" s="112" t="s">
        <v>2570</v>
      </c>
      <c r="H1322" s="113"/>
      <c r="I1322" s="752"/>
      <c r="J1322" s="524"/>
      <c r="K1322" s="931">
        <v>40000</v>
      </c>
      <c r="L1322" s="935">
        <f t="shared" si="63"/>
        <v>9272345</v>
      </c>
    </row>
    <row r="1323" spans="1:12" ht="18.600000000000001" customHeight="1" x14ac:dyDescent="0.15">
      <c r="A1323" s="910"/>
      <c r="B1323" s="913"/>
      <c r="C1323" s="914">
        <v>44698</v>
      </c>
      <c r="D1323" s="1100" t="s">
        <v>762</v>
      </c>
      <c r="E1323" s="1101"/>
      <c r="F1323" s="916">
        <v>151</v>
      </c>
      <c r="G1323" s="112" t="s">
        <v>26</v>
      </c>
      <c r="H1323" s="113" t="s">
        <v>3377</v>
      </c>
      <c r="I1323" s="752"/>
      <c r="J1323" s="524"/>
      <c r="K1323" s="931">
        <v>100000</v>
      </c>
      <c r="L1323" s="935">
        <f t="shared" si="63"/>
        <v>9372345</v>
      </c>
    </row>
    <row r="1324" spans="1:12" ht="18.600000000000001" customHeight="1" x14ac:dyDescent="0.15">
      <c r="A1324" s="910"/>
      <c r="B1324" s="913"/>
      <c r="C1324" s="914">
        <v>44699</v>
      </c>
      <c r="D1324" s="1100" t="s">
        <v>2562</v>
      </c>
      <c r="E1324" s="1101"/>
      <c r="F1324" s="916">
        <v>131</v>
      </c>
      <c r="G1324" s="112" t="s">
        <v>2569</v>
      </c>
      <c r="H1324" s="113"/>
      <c r="I1324" s="752"/>
      <c r="J1324" s="524"/>
      <c r="K1324" s="931">
        <v>20000</v>
      </c>
      <c r="L1324" s="935">
        <f t="shared" si="63"/>
        <v>9392345</v>
      </c>
    </row>
    <row r="1325" spans="1:12" ht="18.600000000000001" customHeight="1" x14ac:dyDescent="0.15">
      <c r="A1325" s="910"/>
      <c r="B1325" s="913"/>
      <c r="C1325" s="914">
        <v>44700</v>
      </c>
      <c r="D1325" s="1100" t="s">
        <v>2562</v>
      </c>
      <c r="E1325" s="1101"/>
      <c r="F1325" s="916">
        <v>131</v>
      </c>
      <c r="G1325" s="112" t="s">
        <v>2245</v>
      </c>
      <c r="H1325" s="113"/>
      <c r="I1325" s="752"/>
      <c r="J1325" s="524"/>
      <c r="K1325" s="931">
        <v>20000</v>
      </c>
      <c r="L1325" s="935">
        <f t="shared" si="63"/>
        <v>9412345</v>
      </c>
    </row>
    <row r="1326" spans="1:12" ht="18.600000000000001" customHeight="1" x14ac:dyDescent="0.15">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00000000000001" customHeight="1" x14ac:dyDescent="0.15">
      <c r="A1327" s="910"/>
      <c r="B1327" s="913"/>
      <c r="C1327" s="914">
        <v>44701</v>
      </c>
      <c r="D1327" s="1100" t="s">
        <v>2562</v>
      </c>
      <c r="E1327" s="1101"/>
      <c r="F1327" s="916">
        <v>131</v>
      </c>
      <c r="G1327" s="112" t="s">
        <v>73</v>
      </c>
      <c r="H1327" s="113"/>
      <c r="I1327" s="752"/>
      <c r="J1327" s="524"/>
      <c r="K1327" s="931">
        <v>40000</v>
      </c>
      <c r="L1327" s="935">
        <f t="shared" si="63"/>
        <v>9492345</v>
      </c>
    </row>
    <row r="1328" spans="1:12" ht="18.600000000000001" customHeight="1" x14ac:dyDescent="0.15">
      <c r="A1328" s="910">
        <v>51</v>
      </c>
      <c r="B1328" s="913"/>
      <c r="C1328" s="914">
        <v>44718</v>
      </c>
      <c r="D1328" s="1100" t="s">
        <v>2593</v>
      </c>
      <c r="E1328" s="1101"/>
      <c r="F1328" s="916">
        <v>111</v>
      </c>
      <c r="G1328" s="112" t="s">
        <v>321</v>
      </c>
      <c r="H1328" s="113" t="s">
        <v>3378</v>
      </c>
      <c r="I1328" s="752"/>
      <c r="J1328" s="524"/>
      <c r="K1328" s="931">
        <v>4400</v>
      </c>
      <c r="L1328" s="935">
        <f t="shared" si="63"/>
        <v>9496745</v>
      </c>
    </row>
    <row r="1329" spans="1:12" ht="18.600000000000001" customHeight="1" x14ac:dyDescent="0.15">
      <c r="A1329" s="910"/>
      <c r="B1329" s="913"/>
      <c r="C1329" s="914">
        <v>44718</v>
      </c>
      <c r="D1329" s="1100" t="s">
        <v>2814</v>
      </c>
      <c r="E1329" s="1101"/>
      <c r="F1329" s="916">
        <v>141</v>
      </c>
      <c r="G1329" s="112" t="s">
        <v>321</v>
      </c>
      <c r="H1329" s="113" t="s">
        <v>3378</v>
      </c>
      <c r="I1329" s="752"/>
      <c r="J1329" s="524"/>
      <c r="K1329" s="931">
        <v>50000</v>
      </c>
      <c r="L1329" s="935">
        <f t="shared" si="63"/>
        <v>9546745</v>
      </c>
    </row>
    <row r="1330" spans="1:12" ht="18.600000000000001" customHeight="1" x14ac:dyDescent="0.15">
      <c r="A1330" s="910"/>
      <c r="B1330" s="913"/>
      <c r="C1330" s="914">
        <v>44722</v>
      </c>
      <c r="D1330" s="1102" t="s">
        <v>2758</v>
      </c>
      <c r="E1330" s="1101"/>
      <c r="F1330" s="916">
        <v>251</v>
      </c>
      <c r="G1330" s="112" t="s">
        <v>4</v>
      </c>
      <c r="H1330" s="113" t="s">
        <v>3379</v>
      </c>
      <c r="I1330" s="752"/>
      <c r="J1330" s="524">
        <v>100000</v>
      </c>
      <c r="K1330" s="931"/>
      <c r="L1330" s="935">
        <f t="shared" si="63"/>
        <v>9446745</v>
      </c>
    </row>
    <row r="1331" spans="1:12" ht="18.600000000000001" customHeight="1" x14ac:dyDescent="0.15">
      <c r="A1331" s="910"/>
      <c r="B1331" s="913"/>
      <c r="C1331" s="914">
        <v>44722</v>
      </c>
      <c r="D1331" s="1102" t="s">
        <v>2626</v>
      </c>
      <c r="E1331" s="1101"/>
      <c r="F1331" s="916">
        <v>231</v>
      </c>
      <c r="G1331" s="112"/>
      <c r="H1331" s="113" t="s">
        <v>2868</v>
      </c>
      <c r="I1331" s="752"/>
      <c r="J1331" s="524">
        <v>440</v>
      </c>
      <c r="K1331" s="931"/>
      <c r="L1331" s="935">
        <f t="shared" si="63"/>
        <v>9446305</v>
      </c>
    </row>
    <row r="1332" spans="1:12" ht="18.600000000000001" customHeight="1" x14ac:dyDescent="0.15">
      <c r="A1332" s="910">
        <v>19</v>
      </c>
      <c r="B1332" s="913"/>
      <c r="C1332" s="914">
        <v>44732</v>
      </c>
      <c r="D1332" s="1100" t="s">
        <v>2595</v>
      </c>
      <c r="E1332" s="1101"/>
      <c r="F1332" s="916">
        <v>141</v>
      </c>
      <c r="G1332" s="112" t="s">
        <v>456</v>
      </c>
      <c r="H1332" s="113" t="s">
        <v>3381</v>
      </c>
      <c r="I1332" s="752"/>
      <c r="J1332" s="524"/>
      <c r="K1332" s="931">
        <v>30000</v>
      </c>
      <c r="L1332" s="935">
        <f t="shared" si="63"/>
        <v>9476305</v>
      </c>
    </row>
    <row r="1333" spans="1:12" ht="18.600000000000001" customHeight="1" x14ac:dyDescent="0.15">
      <c r="A1333" s="910"/>
      <c r="B1333" s="913"/>
      <c r="C1333" s="914">
        <v>44732</v>
      </c>
      <c r="D1333" s="1100" t="s">
        <v>3339</v>
      </c>
      <c r="E1333" s="1101"/>
      <c r="F1333" s="916">
        <v>151</v>
      </c>
      <c r="G1333" s="1134" t="s">
        <v>456</v>
      </c>
      <c r="H1333" s="113" t="s">
        <v>3334</v>
      </c>
      <c r="I1333" s="752"/>
      <c r="J1333" s="524"/>
      <c r="K1333" s="931">
        <v>10000</v>
      </c>
      <c r="L1333" s="935">
        <f t="shared" si="63"/>
        <v>9486305</v>
      </c>
    </row>
    <row r="1334" spans="1:12" ht="18.600000000000001" customHeight="1" x14ac:dyDescent="0.15">
      <c r="A1334" s="910"/>
      <c r="B1334" s="913"/>
      <c r="C1334" s="914">
        <v>44740</v>
      </c>
      <c r="D1334" s="1100" t="s">
        <v>2562</v>
      </c>
      <c r="E1334" s="1101"/>
      <c r="F1334" s="916">
        <v>131</v>
      </c>
      <c r="G1334" s="1134" t="s">
        <v>104</v>
      </c>
      <c r="H1334" s="113"/>
      <c r="I1334" s="752"/>
      <c r="J1334" s="524"/>
      <c r="K1334" s="931">
        <v>20000</v>
      </c>
      <c r="L1334" s="935">
        <f t="shared" si="63"/>
        <v>9506305</v>
      </c>
    </row>
    <row r="1335" spans="1:12" ht="18.600000000000001" customHeight="1" x14ac:dyDescent="0.15">
      <c r="A1335" s="910">
        <v>32</v>
      </c>
      <c r="B1335" s="913"/>
      <c r="C1335" s="914">
        <v>44746</v>
      </c>
      <c r="D1335" s="1100" t="s">
        <v>2593</v>
      </c>
      <c r="E1335" s="1101"/>
      <c r="F1335" s="916">
        <v>111</v>
      </c>
      <c r="G1335" s="1134" t="s">
        <v>409</v>
      </c>
      <c r="H1335" s="113" t="s">
        <v>3382</v>
      </c>
      <c r="I1335" s="752"/>
      <c r="J1335" s="524"/>
      <c r="K1335" s="931">
        <v>6400</v>
      </c>
      <c r="L1335" s="935">
        <f t="shared" si="63"/>
        <v>9512705</v>
      </c>
    </row>
    <row r="1336" spans="1:12" ht="18.600000000000001" customHeight="1" x14ac:dyDescent="0.15">
      <c r="A1336" s="910"/>
      <c r="B1336" s="913"/>
      <c r="C1336" s="914">
        <v>44746</v>
      </c>
      <c r="D1336" s="1100" t="s">
        <v>2595</v>
      </c>
      <c r="E1336" s="1101"/>
      <c r="F1336" s="916">
        <v>141</v>
      </c>
      <c r="G1336" s="1134" t="s">
        <v>409</v>
      </c>
      <c r="H1336" s="113" t="s">
        <v>3382</v>
      </c>
      <c r="I1336" s="752"/>
      <c r="J1336" s="524"/>
      <c r="K1336" s="931">
        <v>50000</v>
      </c>
      <c r="L1336" s="935">
        <f t="shared" si="63"/>
        <v>9562705</v>
      </c>
    </row>
    <row r="1337" spans="1:12" ht="18.600000000000001" customHeight="1" x14ac:dyDescent="0.15">
      <c r="A1337" s="910">
        <v>33</v>
      </c>
      <c r="B1337" s="913"/>
      <c r="C1337" s="914">
        <v>44746</v>
      </c>
      <c r="D1337" s="1100" t="s">
        <v>2593</v>
      </c>
      <c r="E1337" s="1101"/>
      <c r="F1337" s="916">
        <v>111</v>
      </c>
      <c r="G1337" s="1134" t="s">
        <v>409</v>
      </c>
      <c r="H1337" s="113" t="s">
        <v>3383</v>
      </c>
      <c r="I1337" s="752"/>
      <c r="J1337" s="524"/>
      <c r="K1337" s="931">
        <v>3200</v>
      </c>
      <c r="L1337" s="935">
        <f t="shared" si="63"/>
        <v>9565905</v>
      </c>
    </row>
    <row r="1338" spans="1:12" ht="18.600000000000001" customHeight="1" x14ac:dyDescent="0.15">
      <c r="A1338" s="910"/>
      <c r="B1338" s="913"/>
      <c r="C1338" s="914">
        <v>44746</v>
      </c>
      <c r="D1338" s="1100" t="s">
        <v>2595</v>
      </c>
      <c r="E1338" s="1101"/>
      <c r="F1338" s="916">
        <v>141</v>
      </c>
      <c r="G1338" s="1134" t="s">
        <v>409</v>
      </c>
      <c r="H1338" s="113" t="s">
        <v>3383</v>
      </c>
      <c r="I1338" s="752"/>
      <c r="J1338" s="524"/>
      <c r="K1338" s="931">
        <v>50000</v>
      </c>
      <c r="L1338" s="935">
        <f t="shared" si="63"/>
        <v>9615905</v>
      </c>
    </row>
    <row r="1339" spans="1:12" ht="18.600000000000001" customHeight="1" x14ac:dyDescent="0.15">
      <c r="A1339" s="910">
        <v>19</v>
      </c>
      <c r="B1339" s="913"/>
      <c r="C1339" s="914">
        <v>44747</v>
      </c>
      <c r="D1339" s="1100" t="s">
        <v>2593</v>
      </c>
      <c r="E1339" s="1101"/>
      <c r="F1339" s="916">
        <v>111</v>
      </c>
      <c r="G1339" s="1134" t="s">
        <v>456</v>
      </c>
      <c r="H1339" s="113" t="s">
        <v>3381</v>
      </c>
      <c r="I1339" s="752"/>
      <c r="J1339" s="524"/>
      <c r="K1339" s="931">
        <v>64000</v>
      </c>
      <c r="L1339" s="935">
        <f t="shared" si="63"/>
        <v>9679905</v>
      </c>
    </row>
    <row r="1340" spans="1:12" ht="18.600000000000001" customHeight="1" x14ac:dyDescent="0.15">
      <c r="A1340" s="910"/>
      <c r="B1340" s="913"/>
      <c r="C1340" s="914">
        <v>44748</v>
      </c>
      <c r="D1340" s="1102" t="s">
        <v>2758</v>
      </c>
      <c r="E1340" s="1101"/>
      <c r="F1340" s="916">
        <v>251</v>
      </c>
      <c r="G1340" s="1134" t="s">
        <v>325</v>
      </c>
      <c r="H1340" s="113" t="s">
        <v>3384</v>
      </c>
      <c r="I1340" s="752"/>
      <c r="J1340" s="524">
        <v>10000</v>
      </c>
      <c r="K1340" s="931"/>
      <c r="L1340" s="935">
        <f t="shared" si="63"/>
        <v>9669905</v>
      </c>
    </row>
    <row r="1341" spans="1:12" ht="18.600000000000001" customHeight="1" x14ac:dyDescent="0.15">
      <c r="A1341" s="910"/>
      <c r="B1341" s="913"/>
      <c r="C1341" s="914">
        <v>44748</v>
      </c>
      <c r="D1341" s="1102" t="s">
        <v>2626</v>
      </c>
      <c r="E1341" s="1101"/>
      <c r="F1341" s="916">
        <v>231</v>
      </c>
      <c r="G1341" s="1134"/>
      <c r="H1341" s="113" t="s">
        <v>2868</v>
      </c>
      <c r="I1341" s="752"/>
      <c r="J1341" s="524">
        <v>110</v>
      </c>
      <c r="K1341" s="931"/>
      <c r="L1341" s="935">
        <f t="shared" si="63"/>
        <v>9669795</v>
      </c>
    </row>
    <row r="1342" spans="1:12" ht="18.600000000000001" customHeight="1" x14ac:dyDescent="0.15">
      <c r="A1342" s="910">
        <v>35</v>
      </c>
      <c r="B1342" s="913"/>
      <c r="C1342" s="914">
        <v>44758</v>
      </c>
      <c r="D1342" s="1100" t="s">
        <v>2593</v>
      </c>
      <c r="E1342" s="1101"/>
      <c r="F1342" s="916">
        <v>111</v>
      </c>
      <c r="G1342" s="1134" t="s">
        <v>409</v>
      </c>
      <c r="H1342" s="113" t="s">
        <v>3385</v>
      </c>
      <c r="I1342" s="752"/>
      <c r="J1342" s="524"/>
      <c r="K1342" s="931">
        <v>2000</v>
      </c>
      <c r="L1342" s="935">
        <f t="shared" si="63"/>
        <v>9671795</v>
      </c>
    </row>
    <row r="1343" spans="1:12" ht="18.600000000000001" customHeight="1" x14ac:dyDescent="0.15">
      <c r="A1343" s="910"/>
      <c r="B1343" s="913"/>
      <c r="C1343" s="914">
        <v>44758</v>
      </c>
      <c r="D1343" s="1100" t="s">
        <v>2595</v>
      </c>
      <c r="E1343" s="1101"/>
      <c r="F1343" s="916">
        <v>141</v>
      </c>
      <c r="G1343" s="1134" t="s">
        <v>409</v>
      </c>
      <c r="H1343" s="113" t="s">
        <v>3385</v>
      </c>
      <c r="I1343" s="752"/>
      <c r="J1343" s="524"/>
      <c r="K1343" s="931">
        <v>10000</v>
      </c>
      <c r="L1343" s="935">
        <f t="shared" si="63"/>
        <v>9681795</v>
      </c>
    </row>
    <row r="1344" spans="1:12" ht="18.600000000000001" customHeight="1" x14ac:dyDescent="0.15">
      <c r="A1344" s="910"/>
      <c r="B1344" s="913"/>
      <c r="C1344" s="914">
        <v>44795</v>
      </c>
      <c r="D1344" s="1100" t="s">
        <v>2605</v>
      </c>
      <c r="E1344" s="1101"/>
      <c r="F1344" s="916">
        <v>161</v>
      </c>
      <c r="G1344" s="1134"/>
      <c r="H1344" s="113" t="s">
        <v>3114</v>
      </c>
      <c r="I1344" s="752"/>
      <c r="J1344" s="524"/>
      <c r="K1344" s="931">
        <v>47</v>
      </c>
      <c r="L1344" s="935">
        <f t="shared" si="63"/>
        <v>9681842</v>
      </c>
    </row>
    <row r="1345" spans="1:12" ht="18.600000000000001" customHeight="1" x14ac:dyDescent="0.15">
      <c r="A1345" s="910"/>
      <c r="B1345" s="913"/>
      <c r="C1345" s="914">
        <v>44795</v>
      </c>
      <c r="D1345" s="1102" t="s">
        <v>2706</v>
      </c>
      <c r="E1345" s="1101"/>
      <c r="F1345" s="916">
        <v>241</v>
      </c>
      <c r="G1345" s="1134" t="s">
        <v>4</v>
      </c>
      <c r="H1345" s="113"/>
      <c r="I1345" s="752"/>
      <c r="J1345" s="524">
        <v>250000</v>
      </c>
      <c r="K1345" s="931"/>
      <c r="L1345" s="935">
        <f t="shared" si="63"/>
        <v>9431842</v>
      </c>
    </row>
    <row r="1346" spans="1:12" ht="18.600000000000001" customHeight="1" x14ac:dyDescent="0.15">
      <c r="A1346" s="910"/>
      <c r="B1346" s="913"/>
      <c r="C1346" s="914">
        <v>44795</v>
      </c>
      <c r="D1346" s="1102" t="s">
        <v>2626</v>
      </c>
      <c r="E1346" s="1101"/>
      <c r="F1346" s="916">
        <v>231</v>
      </c>
      <c r="G1346" s="1134"/>
      <c r="H1346" s="113" t="s">
        <v>2868</v>
      </c>
      <c r="I1346" s="752"/>
      <c r="J1346" s="524">
        <v>440</v>
      </c>
      <c r="K1346" s="931"/>
      <c r="L1346" s="935">
        <f t="shared" si="63"/>
        <v>9431402</v>
      </c>
    </row>
    <row r="1347" spans="1:12" ht="18.600000000000001" customHeight="1" x14ac:dyDescent="0.15">
      <c r="A1347" s="910">
        <v>34</v>
      </c>
      <c r="B1347" s="913"/>
      <c r="C1347" s="914">
        <v>44806</v>
      </c>
      <c r="D1347" s="1100" t="s">
        <v>2593</v>
      </c>
      <c r="E1347" s="1101"/>
      <c r="F1347" s="916">
        <v>111</v>
      </c>
      <c r="G1347" s="1134" t="s">
        <v>142</v>
      </c>
      <c r="H1347" s="113" t="s">
        <v>3387</v>
      </c>
      <c r="I1347" s="752"/>
      <c r="J1347" s="524"/>
      <c r="K1347" s="931">
        <v>2800</v>
      </c>
      <c r="L1347" s="935">
        <f t="shared" si="63"/>
        <v>9434202</v>
      </c>
    </row>
    <row r="1348" spans="1:12" ht="18.600000000000001" customHeight="1" x14ac:dyDescent="0.15">
      <c r="A1348" s="910"/>
      <c r="B1348" s="913"/>
      <c r="C1348" s="914">
        <v>44806</v>
      </c>
      <c r="D1348" s="1100" t="s">
        <v>2595</v>
      </c>
      <c r="E1348" s="1101"/>
      <c r="F1348" s="916">
        <v>141</v>
      </c>
      <c r="G1348" s="1134" t="s">
        <v>142</v>
      </c>
      <c r="H1348" s="113" t="s">
        <v>3387</v>
      </c>
      <c r="I1348" s="752"/>
      <c r="J1348" s="524"/>
      <c r="K1348" s="931">
        <v>50000</v>
      </c>
      <c r="L1348" s="935">
        <f t="shared" si="63"/>
        <v>9484202</v>
      </c>
    </row>
    <row r="1349" spans="1:12" ht="18.600000000000001" customHeight="1" x14ac:dyDescent="0.15">
      <c r="A1349" s="910">
        <v>36</v>
      </c>
      <c r="B1349" s="913"/>
      <c r="C1349" s="914">
        <v>44824</v>
      </c>
      <c r="D1349" s="1100" t="s">
        <v>2593</v>
      </c>
      <c r="E1349" s="1101"/>
      <c r="F1349" s="916">
        <v>111</v>
      </c>
      <c r="G1349" s="1134" t="s">
        <v>142</v>
      </c>
      <c r="H1349" s="113" t="s">
        <v>3388</v>
      </c>
      <c r="I1349" s="752"/>
      <c r="J1349" s="524"/>
      <c r="K1349" s="931">
        <v>2800</v>
      </c>
      <c r="L1349" s="935">
        <f t="shared" si="63"/>
        <v>9487002</v>
      </c>
    </row>
    <row r="1350" spans="1:12" ht="18.600000000000001" customHeight="1" x14ac:dyDescent="0.15">
      <c r="A1350" s="910"/>
      <c r="B1350" s="913"/>
      <c r="C1350" s="914">
        <v>44824</v>
      </c>
      <c r="D1350" s="1100" t="s">
        <v>2595</v>
      </c>
      <c r="E1350" s="1101"/>
      <c r="F1350" s="916">
        <v>141</v>
      </c>
      <c r="G1350" s="1134" t="s">
        <v>142</v>
      </c>
      <c r="H1350" s="113" t="s">
        <v>3388</v>
      </c>
      <c r="I1350" s="752"/>
      <c r="J1350" s="524"/>
      <c r="K1350" s="931">
        <v>50000</v>
      </c>
      <c r="L1350" s="935">
        <f t="shared" si="63"/>
        <v>9537002</v>
      </c>
    </row>
    <row r="1351" spans="1:12" ht="18.600000000000001" customHeight="1" x14ac:dyDescent="0.15">
      <c r="A1351" s="910"/>
      <c r="B1351" s="913"/>
      <c r="C1351" s="914">
        <v>44847</v>
      </c>
      <c r="D1351" s="1102" t="s">
        <v>2853</v>
      </c>
      <c r="E1351" s="1101"/>
      <c r="F1351" s="916">
        <v>221</v>
      </c>
      <c r="G1351" s="1134" t="s">
        <v>4</v>
      </c>
      <c r="H1351" s="113" t="s">
        <v>3389</v>
      </c>
      <c r="I1351" s="752"/>
      <c r="J1351" s="524">
        <v>50000</v>
      </c>
      <c r="K1351" s="931"/>
      <c r="L1351" s="935">
        <f t="shared" si="63"/>
        <v>9487002</v>
      </c>
    </row>
    <row r="1352" spans="1:12" ht="18.600000000000001" customHeight="1" x14ac:dyDescent="0.15">
      <c r="A1352" s="910"/>
      <c r="B1352" s="913"/>
      <c r="C1352" s="914">
        <v>44847</v>
      </c>
      <c r="D1352" s="1102" t="s">
        <v>2626</v>
      </c>
      <c r="E1352" s="1101"/>
      <c r="F1352" s="916">
        <v>231</v>
      </c>
      <c r="G1352" s="1134"/>
      <c r="H1352" s="113" t="s">
        <v>2868</v>
      </c>
      <c r="I1352" s="752"/>
      <c r="J1352" s="524">
        <v>440</v>
      </c>
      <c r="K1352" s="931"/>
      <c r="L1352" s="935">
        <f t="shared" si="63"/>
        <v>9486562</v>
      </c>
    </row>
    <row r="1353" spans="1:12" ht="18.600000000000001" customHeight="1" x14ac:dyDescent="0.15">
      <c r="A1353" s="910"/>
      <c r="B1353" s="913"/>
      <c r="C1353" s="914">
        <v>44847</v>
      </c>
      <c r="D1353" s="1102" t="s">
        <v>2853</v>
      </c>
      <c r="E1353" s="1101"/>
      <c r="F1353" s="916">
        <v>221</v>
      </c>
      <c r="G1353" s="1134" t="s">
        <v>4</v>
      </c>
      <c r="H1353" s="113" t="s">
        <v>3390</v>
      </c>
      <c r="I1353" s="752"/>
      <c r="J1353" s="524">
        <v>50000</v>
      </c>
      <c r="K1353" s="931"/>
      <c r="L1353" s="935">
        <f t="shared" si="63"/>
        <v>9436562</v>
      </c>
    </row>
    <row r="1354" spans="1:12" ht="18.600000000000001" customHeight="1" x14ac:dyDescent="0.15">
      <c r="A1354" s="910"/>
      <c r="B1354" s="913"/>
      <c r="C1354" s="914">
        <v>44847</v>
      </c>
      <c r="D1354" s="1102" t="s">
        <v>2626</v>
      </c>
      <c r="E1354" s="1101"/>
      <c r="F1354" s="916">
        <v>231</v>
      </c>
      <c r="G1354" s="1134"/>
      <c r="H1354" s="113" t="s">
        <v>2868</v>
      </c>
      <c r="I1354" s="752"/>
      <c r="J1354" s="524">
        <v>220</v>
      </c>
      <c r="K1354" s="931"/>
      <c r="L1354" s="935">
        <f t="shared" si="63"/>
        <v>9436342</v>
      </c>
    </row>
    <row r="1355" spans="1:12" ht="18.600000000000001" customHeight="1" x14ac:dyDescent="0.15">
      <c r="A1355" s="910"/>
      <c r="B1355" s="913"/>
      <c r="C1355" s="914">
        <v>44847</v>
      </c>
      <c r="D1355" s="1102" t="s">
        <v>2853</v>
      </c>
      <c r="E1355" s="1101"/>
      <c r="F1355" s="916">
        <v>221</v>
      </c>
      <c r="G1355" s="1134" t="s">
        <v>4</v>
      </c>
      <c r="H1355" s="113" t="s">
        <v>3391</v>
      </c>
      <c r="I1355" s="752"/>
      <c r="J1355" s="524">
        <v>150000</v>
      </c>
      <c r="K1355" s="931"/>
      <c r="L1355" s="935">
        <f t="shared" si="63"/>
        <v>9286342</v>
      </c>
    </row>
    <row r="1356" spans="1:12" ht="18.600000000000001" customHeight="1" x14ac:dyDescent="0.15">
      <c r="A1356" s="910"/>
      <c r="B1356" s="913"/>
      <c r="C1356" s="914">
        <v>44847</v>
      </c>
      <c r="D1356" s="1102" t="s">
        <v>2626</v>
      </c>
      <c r="E1356" s="1101"/>
      <c r="F1356" s="916">
        <v>231</v>
      </c>
      <c r="G1356" s="1134"/>
      <c r="H1356" s="113" t="s">
        <v>2868</v>
      </c>
      <c r="I1356" s="752"/>
      <c r="J1356" s="524">
        <v>440</v>
      </c>
      <c r="K1356" s="931"/>
      <c r="L1356" s="935">
        <f t="shared" si="63"/>
        <v>9285902</v>
      </c>
    </row>
    <row r="1357" spans="1:12" ht="18.600000000000001" customHeight="1" x14ac:dyDescent="0.15">
      <c r="A1357" s="910">
        <v>72</v>
      </c>
      <c r="B1357" s="913"/>
      <c r="C1357" s="914">
        <v>44851</v>
      </c>
      <c r="D1357" s="1100" t="s">
        <v>2595</v>
      </c>
      <c r="E1357" s="1101"/>
      <c r="F1357" s="916">
        <v>141</v>
      </c>
      <c r="G1357" s="1134" t="s">
        <v>142</v>
      </c>
      <c r="H1357" s="113" t="s">
        <v>3392</v>
      </c>
      <c r="I1357" s="752" t="s">
        <v>2608</v>
      </c>
      <c r="J1357" s="524"/>
      <c r="K1357" s="931">
        <v>30000</v>
      </c>
      <c r="L1357" s="935">
        <f t="shared" si="63"/>
        <v>9315902</v>
      </c>
    </row>
    <row r="1358" spans="1:12" ht="18.600000000000001" customHeight="1" x14ac:dyDescent="0.15">
      <c r="A1358" s="910">
        <v>72</v>
      </c>
      <c r="B1358" s="913"/>
      <c r="C1358" s="914">
        <v>44851</v>
      </c>
      <c r="D1358" s="1100" t="s">
        <v>2593</v>
      </c>
      <c r="E1358" s="1101"/>
      <c r="F1358" s="916">
        <v>111</v>
      </c>
      <c r="G1358" s="1134" t="s">
        <v>142</v>
      </c>
      <c r="H1358" s="113" t="s">
        <v>3392</v>
      </c>
      <c r="I1358" s="752"/>
      <c r="J1358" s="524"/>
      <c r="K1358" s="931">
        <v>9600</v>
      </c>
      <c r="L1358" s="935">
        <f t="shared" si="63"/>
        <v>9325502</v>
      </c>
    </row>
    <row r="1359" spans="1:12" ht="18.600000000000001" customHeight="1" x14ac:dyDescent="0.15">
      <c r="A1359" s="910"/>
      <c r="B1359" s="913"/>
      <c r="C1359" s="914">
        <v>44860</v>
      </c>
      <c r="D1359" s="1100" t="s">
        <v>2562</v>
      </c>
      <c r="E1359" s="1101"/>
      <c r="F1359" s="916">
        <v>131</v>
      </c>
      <c r="G1359" s="1134" t="s">
        <v>3194</v>
      </c>
      <c r="H1359" s="113"/>
      <c r="I1359" s="752"/>
      <c r="J1359" s="524"/>
      <c r="K1359" s="931">
        <v>35000</v>
      </c>
      <c r="L1359" s="935">
        <f t="shared" si="63"/>
        <v>9360502</v>
      </c>
    </row>
    <row r="1360" spans="1:12" ht="18.600000000000001" customHeight="1" x14ac:dyDescent="0.15">
      <c r="A1360" s="910">
        <v>37</v>
      </c>
      <c r="B1360" s="913"/>
      <c r="C1360" s="914">
        <v>44861</v>
      </c>
      <c r="D1360" s="1100" t="s">
        <v>2593</v>
      </c>
      <c r="E1360" s="1101"/>
      <c r="F1360" s="916">
        <v>111</v>
      </c>
      <c r="G1360" s="1134" t="s">
        <v>142</v>
      </c>
      <c r="H1360" s="113" t="s">
        <v>3338</v>
      </c>
      <c r="I1360" s="752"/>
      <c r="J1360" s="524"/>
      <c r="K1360" s="931">
        <v>8000</v>
      </c>
      <c r="L1360" s="935">
        <f t="shared" si="63"/>
        <v>9368502</v>
      </c>
    </row>
    <row r="1361" spans="1:12" ht="18.600000000000001" customHeight="1" x14ac:dyDescent="0.15">
      <c r="A1361" s="910"/>
      <c r="B1361" s="913"/>
      <c r="C1361" s="914">
        <v>44861</v>
      </c>
      <c r="D1361" s="1100" t="s">
        <v>2595</v>
      </c>
      <c r="E1361" s="1101"/>
      <c r="F1361" s="916">
        <v>141</v>
      </c>
      <c r="G1361" s="1134" t="s">
        <v>142</v>
      </c>
      <c r="H1361" s="113" t="s">
        <v>3338</v>
      </c>
      <c r="I1361" s="752"/>
      <c r="J1361" s="524"/>
      <c r="K1361" s="931">
        <v>10000</v>
      </c>
      <c r="L1361" s="935">
        <f t="shared" si="63"/>
        <v>9378502</v>
      </c>
    </row>
    <row r="1362" spans="1:12" ht="18.600000000000001" customHeight="1" x14ac:dyDescent="0.15">
      <c r="A1362" s="910">
        <v>39</v>
      </c>
      <c r="B1362" s="913"/>
      <c r="C1362" s="914">
        <v>44866</v>
      </c>
      <c r="D1362" s="1100" t="s">
        <v>2593</v>
      </c>
      <c r="E1362" s="1101"/>
      <c r="F1362" s="916">
        <v>111</v>
      </c>
      <c r="G1362" s="1134" t="s">
        <v>2570</v>
      </c>
      <c r="H1362" s="113" t="s">
        <v>3393</v>
      </c>
      <c r="I1362" s="752"/>
      <c r="J1362" s="524"/>
      <c r="K1362" s="931">
        <v>4000</v>
      </c>
      <c r="L1362" s="935">
        <f t="shared" si="63"/>
        <v>9382502</v>
      </c>
    </row>
    <row r="1363" spans="1:12" ht="18.600000000000001" customHeight="1" x14ac:dyDescent="0.15">
      <c r="A1363" s="910"/>
      <c r="B1363" s="913"/>
      <c r="C1363" s="914">
        <v>44866</v>
      </c>
      <c r="D1363" s="1100" t="s">
        <v>2595</v>
      </c>
      <c r="E1363" s="1101"/>
      <c r="F1363" s="916">
        <v>141</v>
      </c>
      <c r="G1363" s="1134" t="s">
        <v>2570</v>
      </c>
      <c r="H1363" s="113" t="s">
        <v>3393</v>
      </c>
      <c r="I1363" s="752"/>
      <c r="J1363" s="524"/>
      <c r="K1363" s="931">
        <v>50000</v>
      </c>
      <c r="L1363" s="935">
        <f t="shared" si="63"/>
        <v>9432502</v>
      </c>
    </row>
    <row r="1364" spans="1:12" ht="18.600000000000001" customHeight="1" x14ac:dyDescent="0.15">
      <c r="A1364" s="910"/>
      <c r="B1364" s="913"/>
      <c r="C1364" s="914">
        <v>44867</v>
      </c>
      <c r="D1364" s="1100" t="s">
        <v>2562</v>
      </c>
      <c r="E1364" s="1101"/>
      <c r="F1364" s="916">
        <v>131</v>
      </c>
      <c r="G1364" s="1134" t="s">
        <v>3177</v>
      </c>
      <c r="H1364" s="113"/>
      <c r="I1364" s="752"/>
      <c r="J1364" s="524"/>
      <c r="K1364" s="931">
        <v>20000</v>
      </c>
      <c r="L1364" s="935">
        <f t="shared" si="63"/>
        <v>9452502</v>
      </c>
    </row>
    <row r="1365" spans="1:12" ht="18.600000000000001" customHeight="1" x14ac:dyDescent="0.15">
      <c r="A1365" s="910"/>
      <c r="B1365" s="913"/>
      <c r="C1365" s="914">
        <v>44873</v>
      </c>
      <c r="D1365" s="1100" t="s">
        <v>2562</v>
      </c>
      <c r="E1365" s="1101"/>
      <c r="F1365" s="916">
        <v>131</v>
      </c>
      <c r="G1365" s="1134" t="s">
        <v>26</v>
      </c>
      <c r="H1365" s="113"/>
      <c r="I1365" s="752"/>
      <c r="J1365" s="524"/>
      <c r="K1365" s="931">
        <v>5000</v>
      </c>
      <c r="L1365" s="935">
        <f t="shared" si="63"/>
        <v>9457502</v>
      </c>
    </row>
    <row r="1366" spans="1:12" ht="18.600000000000001" customHeight="1" x14ac:dyDescent="0.15">
      <c r="A1366" s="910"/>
      <c r="B1366" s="913"/>
      <c r="C1366" s="914">
        <v>44876</v>
      </c>
      <c r="D1366" s="1102" t="s">
        <v>2706</v>
      </c>
      <c r="E1366" s="1101"/>
      <c r="F1366" s="916">
        <v>241</v>
      </c>
      <c r="G1366" s="1134" t="s">
        <v>4</v>
      </c>
      <c r="H1366" s="113" t="s">
        <v>3394</v>
      </c>
      <c r="I1366" s="752"/>
      <c r="J1366" s="524">
        <v>190000</v>
      </c>
      <c r="K1366" s="931"/>
      <c r="L1366" s="935">
        <f t="shared" si="63"/>
        <v>9267502</v>
      </c>
    </row>
    <row r="1367" spans="1:12" ht="18.600000000000001" customHeight="1" x14ac:dyDescent="0.15">
      <c r="A1367" s="910"/>
      <c r="B1367" s="913"/>
      <c r="C1367" s="914">
        <v>44876</v>
      </c>
      <c r="D1367" s="1102" t="s">
        <v>2626</v>
      </c>
      <c r="E1367" s="1101"/>
      <c r="F1367" s="916">
        <v>231</v>
      </c>
      <c r="G1367" s="1134"/>
      <c r="H1367" s="113" t="s">
        <v>2868</v>
      </c>
      <c r="I1367" s="752"/>
      <c r="J1367" s="524">
        <v>440</v>
      </c>
      <c r="K1367" s="931"/>
      <c r="L1367" s="935">
        <f t="shared" si="63"/>
        <v>9267062</v>
      </c>
    </row>
    <row r="1368" spans="1:12" ht="18.600000000000001" customHeight="1" x14ac:dyDescent="0.15">
      <c r="A1368" s="910"/>
      <c r="B1368" s="913"/>
      <c r="C1368" s="914">
        <v>44879</v>
      </c>
      <c r="D1368" s="1100" t="s">
        <v>2562</v>
      </c>
      <c r="E1368" s="1101"/>
      <c r="F1368" s="916">
        <v>131</v>
      </c>
      <c r="G1368" s="1134" t="s">
        <v>2575</v>
      </c>
      <c r="H1368" s="113"/>
      <c r="I1368" s="752"/>
      <c r="J1368" s="524"/>
      <c r="K1368" s="931">
        <v>30000</v>
      </c>
      <c r="L1368" s="935">
        <f t="shared" si="63"/>
        <v>9297062</v>
      </c>
    </row>
    <row r="1369" spans="1:12" ht="18.600000000000001" customHeight="1" x14ac:dyDescent="0.15">
      <c r="A1369" s="910"/>
      <c r="B1369" s="913"/>
      <c r="C1369" s="914">
        <v>44886</v>
      </c>
      <c r="D1369" s="1100" t="s">
        <v>2562</v>
      </c>
      <c r="E1369" s="1101"/>
      <c r="F1369" s="916">
        <v>131</v>
      </c>
      <c r="G1369" s="1134" t="s">
        <v>3230</v>
      </c>
      <c r="H1369" s="113"/>
      <c r="I1369" s="752"/>
      <c r="J1369" s="524"/>
      <c r="K1369" s="931">
        <v>20000</v>
      </c>
      <c r="L1369" s="935">
        <f t="shared" si="63"/>
        <v>9317062</v>
      </c>
    </row>
    <row r="1370" spans="1:12" ht="18.600000000000001" customHeight="1" x14ac:dyDescent="0.15">
      <c r="A1370" s="910">
        <v>52</v>
      </c>
      <c r="B1370" s="913"/>
      <c r="C1370" s="914">
        <v>44893</v>
      </c>
      <c r="D1370" s="1100" t="s">
        <v>2593</v>
      </c>
      <c r="E1370" s="1101"/>
      <c r="F1370" s="916">
        <v>111</v>
      </c>
      <c r="G1370" s="1134" t="s">
        <v>321</v>
      </c>
      <c r="H1370" s="113" t="s">
        <v>3396</v>
      </c>
      <c r="I1370" s="752"/>
      <c r="J1370" s="524"/>
      <c r="K1370" s="931">
        <v>10000</v>
      </c>
      <c r="L1370" s="935">
        <f t="shared" si="63"/>
        <v>9327062</v>
      </c>
    </row>
    <row r="1371" spans="1:12" ht="18.600000000000001" customHeight="1" x14ac:dyDescent="0.15">
      <c r="A1371" s="910"/>
      <c r="B1371" s="913"/>
      <c r="C1371" s="914">
        <v>44893</v>
      </c>
      <c r="D1371" s="1100" t="s">
        <v>2595</v>
      </c>
      <c r="E1371" s="1101"/>
      <c r="F1371" s="916">
        <v>141</v>
      </c>
      <c r="G1371" s="1134" t="s">
        <v>321</v>
      </c>
      <c r="H1371" s="113" t="s">
        <v>3396</v>
      </c>
      <c r="I1371" s="752"/>
      <c r="J1371" s="524"/>
      <c r="K1371" s="931">
        <v>5600</v>
      </c>
      <c r="L1371" s="935">
        <f t="shared" si="63"/>
        <v>9332662</v>
      </c>
    </row>
    <row r="1372" spans="1:12" ht="18.600000000000001" customHeight="1" x14ac:dyDescent="0.15">
      <c r="A1372" s="910">
        <v>71</v>
      </c>
      <c r="B1372" s="913"/>
      <c r="C1372" s="914">
        <v>44899</v>
      </c>
      <c r="D1372" s="1100" t="s">
        <v>2595</v>
      </c>
      <c r="E1372" s="1101"/>
      <c r="F1372" s="916">
        <v>141</v>
      </c>
      <c r="G1372" s="1134" t="s">
        <v>142</v>
      </c>
      <c r="H1372" s="113" t="s">
        <v>3314</v>
      </c>
      <c r="I1372" s="752" t="s">
        <v>2608</v>
      </c>
      <c r="J1372" s="524"/>
      <c r="K1372" s="931">
        <v>10000</v>
      </c>
      <c r="L1372" s="935">
        <f t="shared" si="63"/>
        <v>9342662</v>
      </c>
    </row>
    <row r="1373" spans="1:12" ht="18.600000000000001" customHeight="1" x14ac:dyDescent="0.15">
      <c r="A1373" s="910"/>
      <c r="B1373" s="913"/>
      <c r="C1373" s="914">
        <v>44900</v>
      </c>
      <c r="D1373" s="1102" t="s">
        <v>2623</v>
      </c>
      <c r="E1373" s="1101"/>
      <c r="F1373" s="916">
        <v>211</v>
      </c>
      <c r="G1373" s="1134" t="s">
        <v>2569</v>
      </c>
      <c r="H1373" s="113" t="s">
        <v>3397</v>
      </c>
      <c r="I1373" s="752"/>
      <c r="J1373" s="524">
        <v>28158</v>
      </c>
      <c r="K1373" s="931"/>
      <c r="L1373" s="935">
        <f t="shared" si="63"/>
        <v>9314504</v>
      </c>
    </row>
    <row r="1374" spans="1:12" ht="18.600000000000001" customHeight="1" x14ac:dyDescent="0.15">
      <c r="A1374" s="910"/>
      <c r="B1374" s="913"/>
      <c r="C1374" s="914">
        <v>44900</v>
      </c>
      <c r="D1374" s="1102" t="s">
        <v>2626</v>
      </c>
      <c r="E1374" s="1101"/>
      <c r="F1374" s="916">
        <v>231</v>
      </c>
      <c r="G1374" s="1134"/>
      <c r="H1374" s="113" t="s">
        <v>2868</v>
      </c>
      <c r="I1374" s="752"/>
      <c r="J1374" s="524">
        <v>275</v>
      </c>
      <c r="K1374" s="931"/>
      <c r="L1374" s="935">
        <f t="shared" si="63"/>
        <v>9314229</v>
      </c>
    </row>
    <row r="1375" spans="1:12" ht="18.600000000000001" customHeight="1" x14ac:dyDescent="0.15">
      <c r="A1375" s="910">
        <v>40</v>
      </c>
      <c r="B1375" s="913"/>
      <c r="C1375" s="914">
        <v>44907</v>
      </c>
      <c r="D1375" s="1100" t="s">
        <v>2593</v>
      </c>
      <c r="E1375" s="1101"/>
      <c r="F1375" s="916">
        <v>111</v>
      </c>
      <c r="G1375" s="1134" t="s">
        <v>142</v>
      </c>
      <c r="H1375" s="113" t="s">
        <v>3333</v>
      </c>
      <c r="I1375" s="752"/>
      <c r="J1375" s="524"/>
      <c r="K1375" s="931">
        <v>2400</v>
      </c>
      <c r="L1375" s="935">
        <f t="shared" si="63"/>
        <v>9316629</v>
      </c>
    </row>
    <row r="1376" spans="1:12" ht="18.600000000000001" customHeight="1" x14ac:dyDescent="0.15">
      <c r="A1376" s="910"/>
      <c r="B1376" s="913"/>
      <c r="C1376" s="914">
        <v>44907</v>
      </c>
      <c r="D1376" s="1100" t="s">
        <v>2595</v>
      </c>
      <c r="E1376" s="1101"/>
      <c r="F1376" s="916">
        <v>141</v>
      </c>
      <c r="G1376" s="1134" t="s">
        <v>142</v>
      </c>
      <c r="H1376" s="113" t="s">
        <v>3333</v>
      </c>
      <c r="I1376" s="752"/>
      <c r="J1376" s="524"/>
      <c r="K1376" s="931">
        <v>10000</v>
      </c>
      <c r="L1376" s="935">
        <f t="shared" si="63"/>
        <v>9326629</v>
      </c>
    </row>
    <row r="1377" spans="1:12" ht="18.600000000000001" customHeight="1" x14ac:dyDescent="0.15">
      <c r="A1377" s="910">
        <v>13</v>
      </c>
      <c r="B1377" s="913"/>
      <c r="C1377" s="914">
        <v>44923</v>
      </c>
      <c r="D1377" s="1100" t="s">
        <v>2593</v>
      </c>
      <c r="E1377" s="1101"/>
      <c r="F1377" s="916">
        <v>111</v>
      </c>
      <c r="G1377" s="1134" t="s">
        <v>77</v>
      </c>
      <c r="H1377" s="113" t="s">
        <v>3398</v>
      </c>
      <c r="I1377" s="752"/>
      <c r="J1377" s="524"/>
      <c r="K1377" s="931">
        <v>52800</v>
      </c>
      <c r="L1377" s="935">
        <f t="shared" si="63"/>
        <v>9379429</v>
      </c>
    </row>
    <row r="1378" spans="1:12" ht="18" customHeight="1" x14ac:dyDescent="0.15">
      <c r="A1378" s="910">
        <v>16</v>
      </c>
      <c r="B1378" s="913"/>
      <c r="C1378" s="914">
        <v>44923</v>
      </c>
      <c r="D1378" s="1100" t="s">
        <v>2593</v>
      </c>
      <c r="E1378" s="1101"/>
      <c r="F1378" s="916">
        <v>111</v>
      </c>
      <c r="G1378" s="1134" t="s">
        <v>73</v>
      </c>
      <c r="H1378" s="113" t="s">
        <v>3399</v>
      </c>
      <c r="I1378" s="752"/>
      <c r="J1378" s="524"/>
      <c r="K1378" s="931">
        <v>22400</v>
      </c>
      <c r="L1378" s="935">
        <f t="shared" si="63"/>
        <v>9401829</v>
      </c>
    </row>
    <row r="1379" spans="1:12" ht="18" customHeight="1" x14ac:dyDescent="0.15">
      <c r="A1379" s="910">
        <v>17</v>
      </c>
      <c r="B1379" s="913"/>
      <c r="C1379" s="914">
        <v>44923</v>
      </c>
      <c r="D1379" s="1100" t="s">
        <v>2593</v>
      </c>
      <c r="E1379" s="1101"/>
      <c r="F1379" s="916">
        <v>111</v>
      </c>
      <c r="G1379" s="1134" t="s">
        <v>73</v>
      </c>
      <c r="H1379" s="113" t="s">
        <v>3400</v>
      </c>
      <c r="I1379" s="752"/>
      <c r="J1379" s="524"/>
      <c r="K1379" s="931">
        <v>10400</v>
      </c>
      <c r="L1379" s="935">
        <f t="shared" si="63"/>
        <v>9412229</v>
      </c>
    </row>
    <row r="1380" spans="1:12" ht="18" customHeight="1" x14ac:dyDescent="0.15">
      <c r="A1380" s="910">
        <v>20</v>
      </c>
      <c r="B1380" s="913"/>
      <c r="C1380" s="914">
        <v>44924</v>
      </c>
      <c r="D1380" s="1100" t="s">
        <v>2593</v>
      </c>
      <c r="E1380" s="1101"/>
      <c r="F1380" s="916">
        <v>111</v>
      </c>
      <c r="G1380" s="1134" t="s">
        <v>77</v>
      </c>
      <c r="H1380" s="113" t="s">
        <v>3401</v>
      </c>
      <c r="I1380" s="752"/>
      <c r="J1380" s="524"/>
      <c r="K1380" s="931">
        <v>69800</v>
      </c>
      <c r="L1380" s="935">
        <f t="shared" si="63"/>
        <v>9482029</v>
      </c>
    </row>
    <row r="1381" spans="1:12" ht="18" customHeight="1" x14ac:dyDescent="0.15">
      <c r="A1381" s="910">
        <v>25</v>
      </c>
      <c r="B1381" s="913"/>
      <c r="C1381" s="914">
        <v>44924</v>
      </c>
      <c r="D1381" s="1100" t="s">
        <v>2593</v>
      </c>
      <c r="E1381" s="1101"/>
      <c r="F1381" s="916">
        <v>111</v>
      </c>
      <c r="G1381" s="1134" t="s">
        <v>2270</v>
      </c>
      <c r="H1381" s="113" t="s">
        <v>3402</v>
      </c>
      <c r="I1381" s="752"/>
      <c r="J1381" s="524"/>
      <c r="K1381" s="931">
        <v>45200</v>
      </c>
      <c r="L1381" s="935">
        <f t="shared" si="63"/>
        <v>9527229</v>
      </c>
    </row>
    <row r="1382" spans="1:12" ht="18" customHeight="1" x14ac:dyDescent="0.15">
      <c r="A1382" s="910"/>
      <c r="B1382" s="913"/>
      <c r="C1382" s="914">
        <v>44924</v>
      </c>
      <c r="D1382" s="1100" t="s">
        <v>762</v>
      </c>
      <c r="E1382" s="1101"/>
      <c r="F1382" s="916">
        <v>151</v>
      </c>
      <c r="G1382" s="1134" t="s">
        <v>993</v>
      </c>
      <c r="H1382" s="113" t="s">
        <v>3404</v>
      </c>
      <c r="I1382" s="752"/>
      <c r="J1382" s="524"/>
      <c r="K1382" s="931">
        <v>30000</v>
      </c>
      <c r="L1382" s="935">
        <f t="shared" si="63"/>
        <v>9557229</v>
      </c>
    </row>
    <row r="1383" spans="1:12" ht="18" customHeight="1" x14ac:dyDescent="0.15">
      <c r="A1383" s="910">
        <v>13</v>
      </c>
      <c r="B1383" s="913"/>
      <c r="C1383" s="914">
        <v>44925</v>
      </c>
      <c r="D1383" s="1100" t="s">
        <v>2595</v>
      </c>
      <c r="E1383" s="1101"/>
      <c r="F1383" s="916">
        <v>141</v>
      </c>
      <c r="G1383" s="1134" t="s">
        <v>77</v>
      </c>
      <c r="H1383" s="113" t="s">
        <v>3398</v>
      </c>
      <c r="I1383" s="752"/>
      <c r="J1383" s="524"/>
      <c r="K1383" s="931">
        <v>20000</v>
      </c>
      <c r="L1383" s="935">
        <f t="shared" si="63"/>
        <v>9577229</v>
      </c>
    </row>
    <row r="1384" spans="1:12" ht="18" customHeight="1" x14ac:dyDescent="0.15">
      <c r="A1384" s="910">
        <v>16</v>
      </c>
      <c r="B1384" s="913"/>
      <c r="C1384" s="914">
        <v>44925</v>
      </c>
      <c r="D1384" s="1100" t="s">
        <v>2595</v>
      </c>
      <c r="E1384" s="1101"/>
      <c r="F1384" s="916">
        <v>141</v>
      </c>
      <c r="G1384" s="1134" t="s">
        <v>77</v>
      </c>
      <c r="H1384" s="113" t="s">
        <v>3403</v>
      </c>
      <c r="I1384" s="752"/>
      <c r="J1384" s="524"/>
      <c r="K1384" s="931">
        <v>10000</v>
      </c>
      <c r="L1384" s="935">
        <f t="shared" si="63"/>
        <v>9587229</v>
      </c>
    </row>
    <row r="1385" spans="1:12" ht="18" customHeight="1" x14ac:dyDescent="0.15">
      <c r="A1385" s="910">
        <v>17</v>
      </c>
      <c r="B1385" s="913"/>
      <c r="C1385" s="914">
        <v>44925</v>
      </c>
      <c r="D1385" s="1100" t="s">
        <v>2595</v>
      </c>
      <c r="E1385" s="1101"/>
      <c r="F1385" s="916">
        <v>141</v>
      </c>
      <c r="G1385" s="1134" t="s">
        <v>77</v>
      </c>
      <c r="H1385" s="113" t="s">
        <v>3405</v>
      </c>
      <c r="I1385" s="752"/>
      <c r="J1385" s="524"/>
      <c r="K1385" s="931">
        <v>10000</v>
      </c>
      <c r="L1385" s="935">
        <f t="shared" ref="L1385:L1397" si="64">IF(C1385="","",L1384+K1385-J1385)</f>
        <v>9597229</v>
      </c>
    </row>
    <row r="1386" spans="1:12" ht="18" customHeight="1" x14ac:dyDescent="0.15">
      <c r="A1386" s="910">
        <v>20</v>
      </c>
      <c r="B1386" s="913"/>
      <c r="C1386" s="914">
        <v>44925</v>
      </c>
      <c r="D1386" s="1100" t="s">
        <v>2595</v>
      </c>
      <c r="E1386" s="1101"/>
      <c r="F1386" s="916">
        <v>141</v>
      </c>
      <c r="G1386" s="1134" t="s">
        <v>77</v>
      </c>
      <c r="H1386" s="113" t="s">
        <v>3401</v>
      </c>
      <c r="I1386" s="752"/>
      <c r="J1386" s="524"/>
      <c r="K1386" s="931">
        <v>30000</v>
      </c>
      <c r="L1386" s="935">
        <f t="shared" si="64"/>
        <v>9627229</v>
      </c>
    </row>
    <row r="1387" spans="1:12" ht="18" customHeight="1" x14ac:dyDescent="0.15">
      <c r="A1387" s="910">
        <v>25</v>
      </c>
      <c r="B1387" s="913"/>
      <c r="C1387" s="914">
        <v>44925</v>
      </c>
      <c r="D1387" s="1100" t="s">
        <v>2595</v>
      </c>
      <c r="E1387" s="1101"/>
      <c r="F1387" s="916">
        <v>141</v>
      </c>
      <c r="G1387" s="1134" t="s">
        <v>73</v>
      </c>
      <c r="H1387" s="113" t="s">
        <v>3402</v>
      </c>
      <c r="I1387" s="752"/>
      <c r="J1387" s="524"/>
      <c r="K1387" s="931">
        <v>30000</v>
      </c>
      <c r="L1387" s="935">
        <f t="shared" si="64"/>
        <v>9657229</v>
      </c>
    </row>
    <row r="1388" spans="1:12" ht="18" customHeight="1" x14ac:dyDescent="0.15">
      <c r="A1388" s="910">
        <v>21</v>
      </c>
      <c r="B1388" s="913"/>
      <c r="C1388" s="914">
        <v>44925</v>
      </c>
      <c r="D1388" s="1100" t="s">
        <v>2595</v>
      </c>
      <c r="E1388" s="1101"/>
      <c r="F1388" s="916">
        <v>141</v>
      </c>
      <c r="G1388" s="1134" t="s">
        <v>77</v>
      </c>
      <c r="H1388" s="113" t="s">
        <v>3406</v>
      </c>
      <c r="I1388" s="752"/>
      <c r="J1388" s="524"/>
      <c r="K1388" s="931">
        <v>10000</v>
      </c>
      <c r="L1388" s="935">
        <f t="shared" si="64"/>
        <v>9667229</v>
      </c>
    </row>
    <row r="1389" spans="1:12" ht="18" customHeight="1" x14ac:dyDescent="0.15">
      <c r="A1389" s="910">
        <v>21</v>
      </c>
      <c r="B1389" s="913"/>
      <c r="C1389" s="914">
        <v>44925</v>
      </c>
      <c r="D1389" s="1100" t="s">
        <v>2595</v>
      </c>
      <c r="E1389" s="1101"/>
      <c r="F1389" s="916">
        <v>141</v>
      </c>
      <c r="G1389" s="1134" t="s">
        <v>73</v>
      </c>
      <c r="H1389" s="113" t="s">
        <v>3407</v>
      </c>
      <c r="I1389" s="752"/>
      <c r="J1389" s="524"/>
      <c r="K1389" s="931">
        <v>10000</v>
      </c>
      <c r="L1389" s="935">
        <f t="shared" si="64"/>
        <v>9677229</v>
      </c>
    </row>
    <row r="1390" spans="1:12" ht="18" customHeight="1" x14ac:dyDescent="0.15">
      <c r="A1390" s="910">
        <v>21</v>
      </c>
      <c r="B1390" s="913"/>
      <c r="C1390" s="914">
        <v>44936</v>
      </c>
      <c r="D1390" s="1100" t="s">
        <v>2593</v>
      </c>
      <c r="E1390" s="1101"/>
      <c r="F1390" s="916">
        <v>112</v>
      </c>
      <c r="G1390" s="1134" t="s">
        <v>77</v>
      </c>
      <c r="H1390" s="113" t="s">
        <v>3406</v>
      </c>
      <c r="I1390" s="752" t="s">
        <v>2539</v>
      </c>
      <c r="J1390" s="524"/>
      <c r="K1390" s="931">
        <v>36000</v>
      </c>
      <c r="L1390" s="935">
        <f t="shared" si="64"/>
        <v>9713229</v>
      </c>
    </row>
    <row r="1391" spans="1:12" ht="18" customHeight="1" x14ac:dyDescent="0.15">
      <c r="A1391" s="910"/>
      <c r="B1391" s="913"/>
      <c r="C1391" s="914">
        <v>44936</v>
      </c>
      <c r="D1391" s="1102" t="s">
        <v>2758</v>
      </c>
      <c r="E1391" s="1101"/>
      <c r="F1391" s="916">
        <v>251</v>
      </c>
      <c r="G1391" s="1134" t="s">
        <v>993</v>
      </c>
      <c r="H1391" s="113" t="s">
        <v>3497</v>
      </c>
      <c r="I1391" s="752"/>
      <c r="J1391" s="524">
        <v>30000</v>
      </c>
      <c r="K1391" s="931"/>
      <c r="L1391" s="935">
        <f t="shared" si="64"/>
        <v>9683229</v>
      </c>
    </row>
    <row r="1392" spans="1:12" ht="18" customHeight="1" x14ac:dyDescent="0.15">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15">
      <c r="A1393" s="910"/>
      <c r="B1393" s="913"/>
      <c r="C1393" s="914">
        <v>44936</v>
      </c>
      <c r="D1393" s="1102" t="s">
        <v>2706</v>
      </c>
      <c r="E1393" s="1101"/>
      <c r="F1393" s="916">
        <v>241</v>
      </c>
      <c r="G1393" s="1134" t="s">
        <v>4</v>
      </c>
      <c r="H1393" s="113" t="s">
        <v>3498</v>
      </c>
      <c r="I1393" s="752"/>
      <c r="J1393" s="524">
        <v>150000</v>
      </c>
      <c r="K1393" s="931"/>
      <c r="L1393" s="935">
        <f t="shared" si="64"/>
        <v>9532789</v>
      </c>
    </row>
    <row r="1394" spans="1:12" ht="18" customHeight="1" x14ac:dyDescent="0.15">
      <c r="A1394" s="910">
        <v>23</v>
      </c>
      <c r="B1394" s="913"/>
      <c r="C1394" s="914">
        <v>44958</v>
      </c>
      <c r="D1394" s="1100" t="s">
        <v>2593</v>
      </c>
      <c r="E1394" s="1101"/>
      <c r="F1394" s="916">
        <v>111</v>
      </c>
      <c r="G1394" s="1134" t="s">
        <v>446</v>
      </c>
      <c r="H1394" s="113" t="s">
        <v>3463</v>
      </c>
      <c r="I1394" s="752"/>
      <c r="J1394" s="524"/>
      <c r="K1394" s="931">
        <v>76800</v>
      </c>
      <c r="L1394" s="935">
        <f t="shared" si="64"/>
        <v>9609589</v>
      </c>
    </row>
    <row r="1395" spans="1:12" ht="18" customHeight="1" x14ac:dyDescent="0.15">
      <c r="A1395" s="910"/>
      <c r="B1395" s="913"/>
      <c r="C1395" s="914">
        <v>44958</v>
      </c>
      <c r="D1395" s="1202" t="s">
        <v>2595</v>
      </c>
      <c r="E1395" s="1203"/>
      <c r="F1395" s="916">
        <v>141</v>
      </c>
      <c r="G1395" s="1134" t="s">
        <v>446</v>
      </c>
      <c r="H1395" s="113" t="s">
        <v>3463</v>
      </c>
      <c r="I1395" s="752"/>
      <c r="J1395" s="524"/>
      <c r="K1395" s="931">
        <v>30000</v>
      </c>
      <c r="L1395" s="935">
        <f t="shared" si="64"/>
        <v>9639589</v>
      </c>
    </row>
    <row r="1396" spans="1:12" ht="18" customHeight="1" x14ac:dyDescent="0.15">
      <c r="A1396" s="910">
        <v>31</v>
      </c>
      <c r="B1396" s="913"/>
      <c r="C1396" s="914">
        <v>44963</v>
      </c>
      <c r="D1396" s="1154" t="s">
        <v>2593</v>
      </c>
      <c r="E1396" s="1204"/>
      <c r="F1396" s="916">
        <v>111</v>
      </c>
      <c r="G1396" s="1134" t="s">
        <v>142</v>
      </c>
      <c r="H1396" s="113" t="s">
        <v>3414</v>
      </c>
      <c r="I1396" s="752"/>
      <c r="J1396" s="524"/>
      <c r="K1396" s="931">
        <v>11200</v>
      </c>
      <c r="L1396" s="935">
        <f t="shared" si="64"/>
        <v>9650789</v>
      </c>
    </row>
    <row r="1397" spans="1:12" ht="18" customHeight="1" x14ac:dyDescent="0.15">
      <c r="A1397" s="910"/>
      <c r="B1397" s="913"/>
      <c r="C1397" s="914">
        <v>44963</v>
      </c>
      <c r="D1397" s="1154" t="s">
        <v>2595</v>
      </c>
      <c r="E1397" s="1204"/>
      <c r="F1397" s="916">
        <v>141</v>
      </c>
      <c r="G1397" s="1134" t="s">
        <v>142</v>
      </c>
      <c r="H1397" s="113" t="s">
        <v>3414</v>
      </c>
      <c r="I1397" s="752"/>
      <c r="J1397" s="524"/>
      <c r="K1397" s="931">
        <v>30000</v>
      </c>
      <c r="L1397" s="935">
        <f t="shared" si="64"/>
        <v>9680789</v>
      </c>
    </row>
    <row r="1398" spans="1:12" ht="18" customHeight="1" x14ac:dyDescent="0.15">
      <c r="A1398" s="910"/>
      <c r="B1398" s="913"/>
      <c r="C1398" s="927"/>
      <c r="D1398" s="1154"/>
      <c r="E1398" s="1205"/>
      <c r="F1398" s="916"/>
      <c r="G1398" s="1134"/>
      <c r="H1398" s="113"/>
      <c r="I1398" s="752"/>
      <c r="J1398" s="524"/>
      <c r="K1398" s="931"/>
      <c r="L1398" s="935" t="str">
        <f t="shared" ref="L1398:L1461" si="65">IF(C1398="","",L1397+K1398-J1398)</f>
        <v/>
      </c>
    </row>
    <row r="1399" spans="1:12" ht="18" customHeight="1" x14ac:dyDescent="0.15">
      <c r="A1399" s="910"/>
      <c r="B1399" s="913"/>
      <c r="C1399" s="927"/>
      <c r="D1399" s="1154"/>
      <c r="E1399" s="1204"/>
      <c r="F1399" s="916"/>
      <c r="G1399" s="1134"/>
      <c r="H1399" s="113"/>
      <c r="I1399" s="752"/>
      <c r="J1399" s="524"/>
      <c r="K1399" s="931"/>
      <c r="L1399" s="935" t="str">
        <f t="shared" si="65"/>
        <v/>
      </c>
    </row>
    <row r="1400" spans="1:12" ht="18" customHeight="1" x14ac:dyDescent="0.15">
      <c r="A1400" s="910"/>
      <c r="B1400" s="913"/>
      <c r="C1400" s="927"/>
      <c r="D1400" s="1154"/>
      <c r="E1400" s="1204"/>
      <c r="F1400" s="916"/>
      <c r="G1400" s="1134"/>
      <c r="H1400" s="113"/>
      <c r="I1400" s="752"/>
      <c r="J1400" s="524"/>
      <c r="K1400" s="931"/>
      <c r="L1400" s="935" t="str">
        <f t="shared" si="65"/>
        <v/>
      </c>
    </row>
    <row r="1401" spans="1:12" ht="18" customHeight="1" x14ac:dyDescent="0.15">
      <c r="A1401" s="910"/>
      <c r="B1401" s="913"/>
      <c r="C1401" s="927"/>
      <c r="D1401" s="1154"/>
      <c r="E1401" s="1204"/>
      <c r="F1401" s="916"/>
      <c r="G1401" s="1134"/>
      <c r="H1401" s="113"/>
      <c r="I1401" s="752"/>
      <c r="J1401" s="524"/>
      <c r="K1401" s="931"/>
      <c r="L1401" s="935" t="str">
        <f t="shared" si="65"/>
        <v/>
      </c>
    </row>
    <row r="1402" spans="1:12" ht="18" customHeight="1" x14ac:dyDescent="0.15">
      <c r="A1402" s="910"/>
      <c r="B1402" s="913"/>
      <c r="C1402" s="927"/>
      <c r="D1402" s="1154"/>
      <c r="E1402" s="1204"/>
      <c r="F1402" s="916"/>
      <c r="G1402" s="1134"/>
      <c r="H1402" s="113"/>
      <c r="I1402" s="752"/>
      <c r="J1402" s="524"/>
      <c r="K1402" s="931"/>
      <c r="L1402" s="935" t="str">
        <f t="shared" si="65"/>
        <v/>
      </c>
    </row>
    <row r="1403" spans="1:12" ht="18" customHeight="1" x14ac:dyDescent="0.15">
      <c r="A1403" s="910"/>
      <c r="B1403" s="913"/>
      <c r="C1403" s="927"/>
      <c r="D1403" s="1154"/>
      <c r="E1403" s="1204"/>
      <c r="F1403" s="916"/>
      <c r="G1403" s="1134"/>
      <c r="H1403" s="113"/>
      <c r="I1403" s="752"/>
      <c r="J1403" s="524"/>
      <c r="K1403" s="931"/>
      <c r="L1403" s="935" t="str">
        <f t="shared" si="65"/>
        <v/>
      </c>
    </row>
    <row r="1404" spans="1:12" ht="18" customHeight="1" x14ac:dyDescent="0.15">
      <c r="A1404" s="910"/>
      <c r="B1404" s="913"/>
      <c r="C1404" s="927"/>
      <c r="D1404" s="1154"/>
      <c r="E1404" s="1204"/>
      <c r="F1404" s="916"/>
      <c r="G1404" s="1134"/>
      <c r="H1404" s="113"/>
      <c r="I1404" s="752"/>
      <c r="J1404" s="524"/>
      <c r="K1404" s="931"/>
      <c r="L1404" s="935" t="str">
        <f t="shared" si="65"/>
        <v/>
      </c>
    </row>
    <row r="1405" spans="1:12" ht="18" customHeight="1" x14ac:dyDescent="0.15">
      <c r="A1405" s="910"/>
      <c r="B1405" s="913"/>
      <c r="C1405" s="927"/>
      <c r="D1405" s="1154"/>
      <c r="E1405" s="1204"/>
      <c r="F1405" s="916"/>
      <c r="G1405" s="1134"/>
      <c r="H1405" s="113"/>
      <c r="I1405" s="752"/>
      <c r="J1405" s="524"/>
      <c r="K1405" s="931"/>
      <c r="L1405" s="935" t="str">
        <f t="shared" si="65"/>
        <v/>
      </c>
    </row>
    <row r="1406" spans="1:12" ht="18" customHeight="1" x14ac:dyDescent="0.15">
      <c r="A1406" s="910"/>
      <c r="B1406" s="913"/>
      <c r="C1406" s="927"/>
      <c r="D1406" s="1154"/>
      <c r="E1406" s="1204"/>
      <c r="F1406" s="916"/>
      <c r="G1406" s="1134"/>
      <c r="H1406" s="113"/>
      <c r="I1406" s="752"/>
      <c r="J1406" s="524"/>
      <c r="K1406" s="931"/>
      <c r="L1406" s="935" t="str">
        <f t="shared" si="65"/>
        <v/>
      </c>
    </row>
    <row r="1407" spans="1:12" ht="18" customHeight="1" x14ac:dyDescent="0.15">
      <c r="A1407" s="910"/>
      <c r="B1407" s="913"/>
      <c r="C1407" s="927"/>
      <c r="D1407" s="1154"/>
      <c r="E1407" s="1204"/>
      <c r="F1407" s="916"/>
      <c r="G1407" s="1134"/>
      <c r="H1407" s="113"/>
      <c r="I1407" s="752"/>
      <c r="J1407" s="524"/>
      <c r="K1407" s="931"/>
      <c r="L1407" s="935" t="str">
        <f t="shared" si="65"/>
        <v/>
      </c>
    </row>
    <row r="1408" spans="1:12" ht="18" customHeight="1" x14ac:dyDescent="0.15">
      <c r="A1408" s="910"/>
      <c r="B1408" s="913"/>
      <c r="C1408" s="927"/>
      <c r="D1408" s="1154"/>
      <c r="E1408" s="1204"/>
      <c r="F1408" s="916"/>
      <c r="G1408" s="1134"/>
      <c r="H1408" s="113"/>
      <c r="I1408" s="752"/>
      <c r="J1408" s="524"/>
      <c r="K1408" s="931"/>
      <c r="L1408" s="935" t="str">
        <f t="shared" si="65"/>
        <v/>
      </c>
    </row>
    <row r="1409" spans="1:12" ht="18" customHeight="1" x14ac:dyDescent="0.15">
      <c r="A1409" s="910"/>
      <c r="B1409" s="913"/>
      <c r="C1409" s="927"/>
      <c r="D1409" s="1154"/>
      <c r="E1409" s="1204"/>
      <c r="F1409" s="916"/>
      <c r="G1409" s="1134"/>
      <c r="H1409" s="113"/>
      <c r="I1409" s="752"/>
      <c r="J1409" s="524"/>
      <c r="K1409" s="931"/>
      <c r="L1409" s="935" t="str">
        <f t="shared" si="65"/>
        <v/>
      </c>
    </row>
    <row r="1410" spans="1:12" ht="18" customHeight="1" x14ac:dyDescent="0.15">
      <c r="A1410" s="910"/>
      <c r="B1410" s="913"/>
      <c r="C1410" s="927"/>
      <c r="D1410" s="1154"/>
      <c r="E1410" s="1204"/>
      <c r="F1410" s="916"/>
      <c r="G1410" s="1134"/>
      <c r="H1410" s="113"/>
      <c r="I1410" s="752"/>
      <c r="J1410" s="524"/>
      <c r="K1410" s="931"/>
      <c r="L1410" s="935" t="str">
        <f t="shared" si="65"/>
        <v/>
      </c>
    </row>
    <row r="1411" spans="1:12" ht="18" customHeight="1" x14ac:dyDescent="0.15">
      <c r="A1411" s="910"/>
      <c r="B1411" s="913"/>
      <c r="C1411" s="927"/>
      <c r="D1411" s="1154"/>
      <c r="E1411" s="1204"/>
      <c r="F1411" s="916"/>
      <c r="G1411" s="1134"/>
      <c r="H1411" s="113"/>
      <c r="I1411" s="752"/>
      <c r="J1411" s="524"/>
      <c r="K1411" s="931"/>
      <c r="L1411" s="935" t="str">
        <f t="shared" si="65"/>
        <v/>
      </c>
    </row>
    <row r="1412" spans="1:12" ht="18" customHeight="1" x14ac:dyDescent="0.15">
      <c r="A1412" s="910"/>
      <c r="B1412" s="913"/>
      <c r="C1412" s="927"/>
      <c r="D1412" s="1154"/>
      <c r="E1412" s="1204"/>
      <c r="F1412" s="916"/>
      <c r="G1412" s="1134"/>
      <c r="H1412" s="113"/>
      <c r="I1412" s="752"/>
      <c r="J1412" s="524"/>
      <c r="K1412" s="931"/>
      <c r="L1412" s="935" t="str">
        <f t="shared" si="65"/>
        <v/>
      </c>
    </row>
    <row r="1413" spans="1:12" ht="18" customHeight="1" x14ac:dyDescent="0.15">
      <c r="A1413" s="910"/>
      <c r="B1413" s="913"/>
      <c r="C1413" s="927"/>
      <c r="D1413" s="1154"/>
      <c r="E1413" s="1204"/>
      <c r="F1413" s="916"/>
      <c r="G1413" s="1134"/>
      <c r="H1413" s="113"/>
      <c r="I1413" s="752"/>
      <c r="J1413" s="524"/>
      <c r="K1413" s="931"/>
      <c r="L1413" s="935" t="str">
        <f t="shared" si="65"/>
        <v/>
      </c>
    </row>
    <row r="1414" spans="1:12" ht="18" customHeight="1" x14ac:dyDescent="0.15">
      <c r="A1414" s="910"/>
      <c r="B1414" s="913"/>
      <c r="C1414" s="927"/>
      <c r="D1414" s="1154"/>
      <c r="E1414" s="1204"/>
      <c r="F1414" s="916"/>
      <c r="G1414" s="1134"/>
      <c r="H1414" s="113"/>
      <c r="I1414" s="752"/>
      <c r="J1414" s="524"/>
      <c r="K1414" s="931"/>
      <c r="L1414" s="935" t="str">
        <f t="shared" si="65"/>
        <v/>
      </c>
    </row>
    <row r="1415" spans="1:12" ht="18" customHeight="1" x14ac:dyDescent="0.15">
      <c r="A1415" s="910"/>
      <c r="B1415" s="913"/>
      <c r="C1415" s="927"/>
      <c r="D1415" s="1154"/>
      <c r="E1415" s="1204"/>
      <c r="F1415" s="916"/>
      <c r="G1415" s="1134"/>
      <c r="H1415" s="113"/>
      <c r="I1415" s="752"/>
      <c r="J1415" s="524"/>
      <c r="K1415" s="931"/>
      <c r="L1415" s="935" t="str">
        <f t="shared" si="65"/>
        <v/>
      </c>
    </row>
    <row r="1416" spans="1:12" ht="18" customHeight="1" x14ac:dyDescent="0.15">
      <c r="A1416" s="910"/>
      <c r="B1416" s="913"/>
      <c r="C1416" s="927"/>
      <c r="D1416" s="1154"/>
      <c r="E1416" s="1204"/>
      <c r="F1416" s="916"/>
      <c r="G1416" s="1134"/>
      <c r="H1416" s="113"/>
      <c r="I1416" s="752"/>
      <c r="J1416" s="524"/>
      <c r="K1416" s="931"/>
      <c r="L1416" s="935" t="str">
        <f t="shared" si="65"/>
        <v/>
      </c>
    </row>
    <row r="1417" spans="1:12" ht="18" customHeight="1" x14ac:dyDescent="0.15">
      <c r="A1417" s="910"/>
      <c r="B1417" s="913"/>
      <c r="C1417" s="927"/>
      <c r="D1417" s="1154"/>
      <c r="E1417" s="1204"/>
      <c r="F1417" s="916"/>
      <c r="G1417" s="1134"/>
      <c r="H1417" s="113"/>
      <c r="I1417" s="752"/>
      <c r="J1417" s="524"/>
      <c r="K1417" s="931"/>
      <c r="L1417" s="935" t="str">
        <f t="shared" si="65"/>
        <v/>
      </c>
    </row>
    <row r="1418" spans="1:12" ht="18" customHeight="1" x14ac:dyDescent="0.15">
      <c r="A1418" s="910"/>
      <c r="B1418" s="913"/>
      <c r="C1418" s="927"/>
      <c r="D1418" s="1154"/>
      <c r="E1418" s="1204"/>
      <c r="F1418" s="916"/>
      <c r="G1418" s="1134"/>
      <c r="H1418" s="113"/>
      <c r="I1418" s="752"/>
      <c r="J1418" s="524"/>
      <c r="K1418" s="931"/>
      <c r="L1418" s="935" t="str">
        <f t="shared" si="65"/>
        <v/>
      </c>
    </row>
    <row r="1419" spans="1:12" ht="18" customHeight="1" x14ac:dyDescent="0.15">
      <c r="A1419" s="910"/>
      <c r="B1419" s="913"/>
      <c r="C1419" s="927"/>
      <c r="D1419" s="1154"/>
      <c r="E1419" s="1204"/>
      <c r="F1419" s="916"/>
      <c r="G1419" s="1134"/>
      <c r="H1419" s="113"/>
      <c r="I1419" s="752"/>
      <c r="J1419" s="524"/>
      <c r="K1419" s="931"/>
      <c r="L1419" s="935" t="str">
        <f t="shared" si="65"/>
        <v/>
      </c>
    </row>
    <row r="1420" spans="1:12" ht="18" customHeight="1" x14ac:dyDescent="0.15">
      <c r="A1420" s="910"/>
      <c r="B1420" s="913"/>
      <c r="C1420" s="927"/>
      <c r="D1420" s="1154"/>
      <c r="E1420" s="1204"/>
      <c r="F1420" s="916"/>
      <c r="G1420" s="1134"/>
      <c r="H1420" s="113"/>
      <c r="I1420" s="752"/>
      <c r="J1420" s="524"/>
      <c r="K1420" s="931"/>
      <c r="L1420" s="935" t="str">
        <f t="shared" si="65"/>
        <v/>
      </c>
    </row>
    <row r="1421" spans="1:12" ht="18" customHeight="1" x14ac:dyDescent="0.15">
      <c r="A1421" s="910"/>
      <c r="B1421" s="913"/>
      <c r="C1421" s="927"/>
      <c r="D1421" s="1154"/>
      <c r="E1421" s="1204"/>
      <c r="F1421" s="916"/>
      <c r="G1421" s="1134"/>
      <c r="H1421" s="113"/>
      <c r="I1421" s="752"/>
      <c r="J1421" s="524"/>
      <c r="K1421" s="931"/>
      <c r="L1421" s="935" t="str">
        <f t="shared" si="65"/>
        <v/>
      </c>
    </row>
    <row r="1422" spans="1:12" ht="18" customHeight="1" x14ac:dyDescent="0.15">
      <c r="A1422" s="910"/>
      <c r="B1422" s="913"/>
      <c r="C1422" s="927"/>
      <c r="D1422" s="1154"/>
      <c r="E1422" s="1204"/>
      <c r="F1422" s="916"/>
      <c r="G1422" s="1134"/>
      <c r="H1422" s="113"/>
      <c r="I1422" s="752"/>
      <c r="J1422" s="524"/>
      <c r="K1422" s="931"/>
      <c r="L1422" s="935" t="str">
        <f t="shared" si="65"/>
        <v/>
      </c>
    </row>
    <row r="1423" spans="1:12" ht="18" customHeight="1" x14ac:dyDescent="0.15">
      <c r="A1423" s="910"/>
      <c r="B1423" s="913"/>
      <c r="C1423" s="927"/>
      <c r="D1423" s="1154"/>
      <c r="E1423" s="1204"/>
      <c r="F1423" s="916"/>
      <c r="G1423" s="1134"/>
      <c r="H1423" s="113"/>
      <c r="I1423" s="752"/>
      <c r="J1423" s="524"/>
      <c r="K1423" s="931"/>
      <c r="L1423" s="935" t="str">
        <f t="shared" si="65"/>
        <v/>
      </c>
    </row>
    <row r="1424" spans="1:12" ht="18" customHeight="1" x14ac:dyDescent="0.15">
      <c r="A1424" s="910"/>
      <c r="B1424" s="913"/>
      <c r="C1424" s="927"/>
      <c r="D1424" s="1154"/>
      <c r="E1424" s="1204"/>
      <c r="F1424" s="916"/>
      <c r="G1424" s="1134"/>
      <c r="H1424" s="113"/>
      <c r="I1424" s="752"/>
      <c r="J1424" s="524"/>
      <c r="K1424" s="931"/>
      <c r="L1424" s="935" t="str">
        <f t="shared" si="65"/>
        <v/>
      </c>
    </row>
    <row r="1425" spans="1:12" ht="18" customHeight="1" x14ac:dyDescent="0.15">
      <c r="A1425" s="910"/>
      <c r="B1425" s="913"/>
      <c r="C1425" s="927"/>
      <c r="D1425" s="1154"/>
      <c r="E1425" s="1205"/>
      <c r="F1425" s="916"/>
      <c r="G1425" s="1134"/>
      <c r="H1425" s="113"/>
      <c r="I1425" s="752"/>
      <c r="J1425" s="524"/>
      <c r="K1425" s="931"/>
      <c r="L1425" s="935" t="str">
        <f t="shared" si="65"/>
        <v/>
      </c>
    </row>
    <row r="1426" spans="1:12" ht="18" customHeight="1" x14ac:dyDescent="0.15">
      <c r="A1426" s="910"/>
      <c r="B1426" s="913"/>
      <c r="C1426" s="927"/>
      <c r="D1426" s="37"/>
      <c r="E1426" s="1204"/>
      <c r="F1426" s="916"/>
      <c r="G1426" s="1134"/>
      <c r="H1426" s="113"/>
      <c r="I1426" s="752"/>
      <c r="J1426" s="524"/>
      <c r="K1426" s="931"/>
      <c r="L1426" s="935" t="str">
        <f t="shared" si="65"/>
        <v/>
      </c>
    </row>
    <row r="1427" spans="1:12" ht="18" customHeight="1" x14ac:dyDescent="0.15">
      <c r="A1427" s="910"/>
      <c r="B1427" s="913"/>
      <c r="C1427" s="927"/>
      <c r="D1427" s="1154"/>
      <c r="E1427" s="1204"/>
      <c r="F1427" s="916"/>
      <c r="G1427" s="1134"/>
      <c r="H1427" s="113"/>
      <c r="I1427" s="752"/>
      <c r="J1427" s="524"/>
      <c r="K1427" s="931"/>
      <c r="L1427" s="935" t="str">
        <f t="shared" si="65"/>
        <v/>
      </c>
    </row>
    <row r="1428" spans="1:12" ht="18" customHeight="1" x14ac:dyDescent="0.15">
      <c r="A1428" s="910"/>
      <c r="B1428" s="913"/>
      <c r="C1428" s="927"/>
      <c r="D1428" s="1154"/>
      <c r="E1428" s="1204"/>
      <c r="F1428" s="916"/>
      <c r="G1428" s="1134"/>
      <c r="H1428" s="113"/>
      <c r="I1428" s="752"/>
      <c r="J1428" s="524"/>
      <c r="K1428" s="931"/>
      <c r="L1428" s="935" t="str">
        <f t="shared" si="65"/>
        <v/>
      </c>
    </row>
    <row r="1429" spans="1:12" ht="18" customHeight="1" x14ac:dyDescent="0.15">
      <c r="A1429" s="910"/>
      <c r="B1429" s="913"/>
      <c r="C1429" s="927"/>
      <c r="D1429" s="1154"/>
      <c r="E1429" s="1204"/>
      <c r="F1429" s="916"/>
      <c r="G1429" s="1134"/>
      <c r="H1429" s="113"/>
      <c r="I1429" s="752"/>
      <c r="J1429" s="524"/>
      <c r="K1429" s="931"/>
      <c r="L1429" s="935" t="str">
        <f t="shared" si="65"/>
        <v/>
      </c>
    </row>
    <row r="1430" spans="1:12" ht="18" customHeight="1" x14ac:dyDescent="0.15">
      <c r="A1430" s="910"/>
      <c r="B1430" s="913"/>
      <c r="C1430" s="927"/>
      <c r="D1430" s="1154"/>
      <c r="E1430" s="1204"/>
      <c r="F1430" s="916"/>
      <c r="G1430" s="1134"/>
      <c r="H1430" s="113"/>
      <c r="I1430" s="752"/>
      <c r="J1430" s="524"/>
      <c r="K1430" s="931"/>
      <c r="L1430" s="935" t="str">
        <f t="shared" si="65"/>
        <v/>
      </c>
    </row>
    <row r="1431" spans="1:12" ht="18" customHeight="1" x14ac:dyDescent="0.15">
      <c r="A1431" s="910"/>
      <c r="B1431" s="913"/>
      <c r="C1431" s="927"/>
      <c r="D1431" s="1206"/>
      <c r="E1431" s="1204"/>
      <c r="F1431" s="916"/>
      <c r="G1431" s="1134"/>
      <c r="H1431" s="113"/>
      <c r="I1431" s="752"/>
      <c r="J1431" s="524"/>
      <c r="K1431" s="931"/>
      <c r="L1431" s="935" t="str">
        <f t="shared" si="65"/>
        <v/>
      </c>
    </row>
    <row r="1432" spans="1:12" ht="18" customHeight="1" x14ac:dyDescent="0.15">
      <c r="A1432" s="910"/>
      <c r="B1432" s="913"/>
      <c r="C1432" s="927"/>
      <c r="D1432" s="1154"/>
      <c r="E1432" s="1204"/>
      <c r="F1432" s="916"/>
      <c r="G1432" s="1134"/>
      <c r="H1432" s="113"/>
      <c r="I1432" s="752"/>
      <c r="J1432" s="524"/>
      <c r="K1432" s="931"/>
      <c r="L1432" s="935" t="str">
        <f t="shared" si="65"/>
        <v/>
      </c>
    </row>
    <row r="1433" spans="1:12" ht="18" customHeight="1" x14ac:dyDescent="0.15">
      <c r="A1433" s="910"/>
      <c r="B1433" s="913"/>
      <c r="C1433" s="927"/>
      <c r="D1433" s="1154"/>
      <c r="E1433" s="1204"/>
      <c r="F1433" s="916"/>
      <c r="G1433" s="1134"/>
      <c r="H1433" s="113"/>
      <c r="I1433" s="752"/>
      <c r="J1433" s="524"/>
      <c r="K1433" s="931"/>
      <c r="L1433" s="935" t="str">
        <f t="shared" si="65"/>
        <v/>
      </c>
    </row>
    <row r="1434" spans="1:12" ht="18" customHeight="1" x14ac:dyDescent="0.15">
      <c r="A1434" s="910"/>
      <c r="B1434" s="913"/>
      <c r="C1434" s="927"/>
      <c r="D1434" s="1154"/>
      <c r="E1434" s="1204"/>
      <c r="F1434" s="916"/>
      <c r="G1434" s="1134"/>
      <c r="H1434" s="113"/>
      <c r="I1434" s="752"/>
      <c r="J1434" s="524"/>
      <c r="K1434" s="931"/>
      <c r="L1434" s="935" t="str">
        <f t="shared" si="65"/>
        <v/>
      </c>
    </row>
    <row r="1435" spans="1:12" ht="18" customHeight="1" x14ac:dyDescent="0.15">
      <c r="A1435" s="910"/>
      <c r="B1435" s="913"/>
      <c r="C1435" s="927"/>
      <c r="D1435" s="1154"/>
      <c r="E1435" s="1204"/>
      <c r="F1435" s="916"/>
      <c r="G1435" s="1134"/>
      <c r="H1435" s="113"/>
      <c r="I1435" s="752"/>
      <c r="J1435" s="524"/>
      <c r="K1435" s="931"/>
      <c r="L1435" s="935" t="str">
        <f t="shared" si="65"/>
        <v/>
      </c>
    </row>
    <row r="1436" spans="1:12" ht="18" customHeight="1" x14ac:dyDescent="0.15">
      <c r="A1436" s="910"/>
      <c r="B1436" s="913"/>
      <c r="C1436" s="927"/>
      <c r="D1436" s="1161"/>
      <c r="F1436" s="916"/>
      <c r="G1436" s="1134"/>
      <c r="H1436" s="113"/>
      <c r="I1436" s="752"/>
      <c r="J1436" s="524"/>
      <c r="K1436" s="931"/>
      <c r="L1436" s="935" t="str">
        <f t="shared" si="65"/>
        <v/>
      </c>
    </row>
    <row r="1437" spans="1:12" ht="18" customHeight="1" x14ac:dyDescent="0.15">
      <c r="A1437" s="910"/>
      <c r="B1437" s="913"/>
      <c r="C1437" s="927"/>
      <c r="D1437" s="1161"/>
      <c r="F1437" s="916"/>
      <c r="G1437" s="1134"/>
      <c r="H1437" s="113"/>
      <c r="I1437" s="752"/>
      <c r="J1437" s="524"/>
      <c r="K1437" s="931"/>
      <c r="L1437" s="935" t="str">
        <f t="shared" si="65"/>
        <v/>
      </c>
    </row>
    <row r="1438" spans="1:12" ht="18" customHeight="1" x14ac:dyDescent="0.15">
      <c r="A1438" s="910"/>
      <c r="B1438" s="913"/>
      <c r="C1438" s="927"/>
      <c r="D1438" s="1161"/>
      <c r="F1438" s="916"/>
      <c r="G1438" s="1134"/>
      <c r="H1438" s="113"/>
      <c r="I1438" s="752"/>
      <c r="J1438" s="524"/>
      <c r="K1438" s="931"/>
      <c r="L1438" s="935" t="str">
        <f t="shared" si="65"/>
        <v/>
      </c>
    </row>
    <row r="1439" spans="1:12" ht="18" customHeight="1" x14ac:dyDescent="0.15">
      <c r="A1439" s="910"/>
      <c r="B1439" s="913"/>
      <c r="C1439" s="927"/>
      <c r="D1439" s="1161"/>
      <c r="F1439" s="916"/>
      <c r="G1439" s="1134"/>
      <c r="H1439" s="113"/>
      <c r="I1439" s="752"/>
      <c r="J1439" s="524"/>
      <c r="K1439" s="931"/>
      <c r="L1439" s="935" t="str">
        <f t="shared" si="65"/>
        <v/>
      </c>
    </row>
    <row r="1440" spans="1:12" ht="18" customHeight="1" x14ac:dyDescent="0.15">
      <c r="A1440" s="910"/>
      <c r="B1440" s="913"/>
      <c r="C1440" s="927"/>
      <c r="D1440" s="1161"/>
      <c r="F1440" s="916"/>
      <c r="G1440" s="1134"/>
      <c r="H1440" s="113"/>
      <c r="I1440" s="752"/>
      <c r="J1440" s="524"/>
      <c r="K1440" s="931"/>
      <c r="L1440" s="935" t="str">
        <f t="shared" si="65"/>
        <v/>
      </c>
    </row>
    <row r="1441" spans="1:12" ht="18" customHeight="1" x14ac:dyDescent="0.15">
      <c r="A1441" s="910"/>
      <c r="B1441" s="913"/>
      <c r="C1441" s="927"/>
      <c r="D1441" s="1161"/>
      <c r="F1441" s="916"/>
      <c r="G1441" s="1134"/>
      <c r="H1441" s="113"/>
      <c r="I1441" s="752"/>
      <c r="J1441" s="524"/>
      <c r="K1441" s="931"/>
      <c r="L1441" s="935" t="str">
        <f t="shared" si="65"/>
        <v/>
      </c>
    </row>
    <row r="1442" spans="1:12" ht="18" customHeight="1" x14ac:dyDescent="0.15">
      <c r="A1442" s="910"/>
      <c r="B1442" s="913"/>
      <c r="C1442" s="927"/>
      <c r="D1442" s="1161"/>
      <c r="F1442" s="916"/>
      <c r="G1442" s="1134"/>
      <c r="H1442" s="113"/>
      <c r="I1442" s="752"/>
      <c r="J1442" s="524"/>
      <c r="K1442" s="931"/>
      <c r="L1442" s="935" t="str">
        <f t="shared" si="65"/>
        <v/>
      </c>
    </row>
    <row r="1443" spans="1:12" ht="18" customHeight="1" x14ac:dyDescent="0.15">
      <c r="A1443" s="910"/>
      <c r="B1443" s="913"/>
      <c r="C1443" s="927"/>
      <c r="D1443" s="1161"/>
      <c r="F1443" s="916"/>
      <c r="G1443" s="1134"/>
      <c r="H1443" s="113"/>
      <c r="I1443" s="752"/>
      <c r="J1443" s="524"/>
      <c r="K1443" s="931"/>
      <c r="L1443" s="935" t="str">
        <f t="shared" si="65"/>
        <v/>
      </c>
    </row>
    <row r="1444" spans="1:12" ht="18" customHeight="1" x14ac:dyDescent="0.15">
      <c r="A1444" s="910"/>
      <c r="B1444" s="913"/>
      <c r="C1444" s="927"/>
      <c r="D1444" s="1161"/>
      <c r="F1444" s="916"/>
      <c r="G1444" s="1134"/>
      <c r="H1444" s="113"/>
      <c r="I1444" s="752"/>
      <c r="J1444" s="524"/>
      <c r="K1444" s="931"/>
      <c r="L1444" s="935" t="str">
        <f t="shared" si="65"/>
        <v/>
      </c>
    </row>
    <row r="1445" spans="1:12" ht="18" customHeight="1" x14ac:dyDescent="0.15">
      <c r="A1445" s="910"/>
      <c r="B1445" s="913"/>
      <c r="C1445" s="927"/>
      <c r="D1445" s="1161"/>
      <c r="F1445" s="916"/>
      <c r="G1445" s="1134"/>
      <c r="H1445" s="113"/>
      <c r="I1445" s="752"/>
      <c r="J1445" s="524"/>
      <c r="K1445" s="931"/>
      <c r="L1445" s="935" t="str">
        <f t="shared" si="65"/>
        <v/>
      </c>
    </row>
    <row r="1446" spans="1:12" ht="18" customHeight="1" x14ac:dyDescent="0.15">
      <c r="A1446" s="910"/>
      <c r="B1446" s="913"/>
      <c r="C1446" s="927"/>
      <c r="D1446" s="1161"/>
      <c r="F1446" s="916"/>
      <c r="G1446" s="1134"/>
      <c r="H1446" s="113"/>
      <c r="I1446" s="752"/>
      <c r="J1446" s="524"/>
      <c r="K1446" s="931"/>
      <c r="L1446" s="935" t="str">
        <f t="shared" si="65"/>
        <v/>
      </c>
    </row>
    <row r="1447" spans="1:12" ht="18" customHeight="1" x14ac:dyDescent="0.15">
      <c r="A1447" s="910"/>
      <c r="B1447" s="913"/>
      <c r="C1447" s="927"/>
      <c r="D1447" s="1161"/>
      <c r="F1447" s="916"/>
      <c r="G1447" s="1134"/>
      <c r="H1447" s="113"/>
      <c r="I1447" s="752"/>
      <c r="J1447" s="524"/>
      <c r="K1447" s="931"/>
      <c r="L1447" s="935" t="str">
        <f t="shared" si="65"/>
        <v/>
      </c>
    </row>
    <row r="1448" spans="1:12" ht="18" customHeight="1" x14ac:dyDescent="0.15">
      <c r="A1448" s="910"/>
      <c r="B1448" s="913"/>
      <c r="C1448" s="927"/>
      <c r="D1448" s="1161"/>
      <c r="F1448" s="916"/>
      <c r="G1448" s="1134"/>
      <c r="H1448" s="113"/>
      <c r="I1448" s="752"/>
      <c r="J1448" s="524"/>
      <c r="K1448" s="931"/>
      <c r="L1448" s="935" t="str">
        <f t="shared" si="65"/>
        <v/>
      </c>
    </row>
    <row r="1449" spans="1:12" ht="18" customHeight="1" x14ac:dyDescent="0.15">
      <c r="A1449" s="910"/>
      <c r="B1449" s="913"/>
      <c r="C1449" s="927"/>
      <c r="D1449" s="1161"/>
      <c r="F1449" s="916"/>
      <c r="G1449" s="1134"/>
      <c r="H1449" s="113"/>
      <c r="I1449" s="752"/>
      <c r="J1449" s="524"/>
      <c r="K1449" s="931"/>
      <c r="L1449" s="935" t="str">
        <f t="shared" si="65"/>
        <v/>
      </c>
    </row>
    <row r="1450" spans="1:12" ht="18" customHeight="1" x14ac:dyDescent="0.15">
      <c r="A1450" s="910"/>
      <c r="B1450" s="913"/>
      <c r="C1450" s="927"/>
      <c r="D1450" s="1161"/>
      <c r="F1450" s="916"/>
      <c r="G1450" s="1134"/>
      <c r="H1450" s="113"/>
      <c r="I1450" s="752"/>
      <c r="J1450" s="524"/>
      <c r="K1450" s="931"/>
      <c r="L1450" s="935" t="str">
        <f t="shared" si="65"/>
        <v/>
      </c>
    </row>
    <row r="1451" spans="1:12" ht="18" customHeight="1" x14ac:dyDescent="0.15">
      <c r="A1451" s="910"/>
      <c r="B1451" s="913"/>
      <c r="C1451" s="927"/>
      <c r="D1451" s="1161"/>
      <c r="F1451" s="916"/>
      <c r="G1451" s="1134"/>
      <c r="H1451" s="113"/>
      <c r="I1451" s="752"/>
      <c r="J1451" s="524"/>
      <c r="K1451" s="931"/>
      <c r="L1451" s="935" t="str">
        <f t="shared" si="65"/>
        <v/>
      </c>
    </row>
    <row r="1452" spans="1:12" ht="18" customHeight="1" x14ac:dyDescent="0.15">
      <c r="A1452" s="910"/>
      <c r="B1452" s="913"/>
      <c r="C1452" s="927"/>
      <c r="D1452" s="1161"/>
      <c r="F1452" s="916"/>
      <c r="G1452" s="1134"/>
      <c r="H1452" s="113"/>
      <c r="I1452" s="752"/>
      <c r="J1452" s="524"/>
      <c r="K1452" s="931"/>
      <c r="L1452" s="935" t="str">
        <f t="shared" si="65"/>
        <v/>
      </c>
    </row>
    <row r="1453" spans="1:12" x14ac:dyDescent="0.15">
      <c r="A1453" s="910"/>
      <c r="B1453" s="913"/>
      <c r="C1453" s="927"/>
      <c r="D1453" s="1161"/>
      <c r="F1453" s="916"/>
      <c r="G1453" s="1134"/>
      <c r="H1453" s="113"/>
      <c r="I1453" s="752"/>
      <c r="J1453" s="524"/>
      <c r="K1453" s="931"/>
      <c r="L1453" s="935" t="str">
        <f t="shared" si="65"/>
        <v/>
      </c>
    </row>
    <row r="1454" spans="1:12" x14ac:dyDescent="0.15">
      <c r="A1454" s="910"/>
      <c r="B1454" s="913"/>
      <c r="C1454" s="927"/>
      <c r="D1454" s="1161"/>
      <c r="F1454" s="916"/>
      <c r="G1454" s="1134"/>
      <c r="H1454" s="113"/>
      <c r="I1454" s="752"/>
      <c r="J1454" s="524"/>
      <c r="K1454" s="931"/>
      <c r="L1454" s="935" t="str">
        <f t="shared" si="65"/>
        <v/>
      </c>
    </row>
    <row r="1455" spans="1:12" x14ac:dyDescent="0.15">
      <c r="A1455" s="910"/>
      <c r="B1455" s="913"/>
      <c r="C1455" s="927"/>
      <c r="D1455" s="1161"/>
      <c r="F1455" s="916"/>
      <c r="G1455" s="1134"/>
      <c r="H1455" s="113"/>
      <c r="I1455" s="752"/>
      <c r="J1455" s="524"/>
      <c r="K1455" s="931"/>
      <c r="L1455" s="935" t="str">
        <f t="shared" si="65"/>
        <v/>
      </c>
    </row>
    <row r="1456" spans="1:12" x14ac:dyDescent="0.15">
      <c r="A1456" s="910"/>
      <c r="B1456" s="913"/>
      <c r="C1456" s="927"/>
      <c r="D1456" s="1161"/>
      <c r="F1456" s="916"/>
      <c r="G1456" s="1134"/>
      <c r="H1456" s="113"/>
      <c r="I1456" s="752"/>
      <c r="J1456" s="524"/>
      <c r="K1456" s="931"/>
      <c r="L1456" s="935" t="str">
        <f t="shared" si="65"/>
        <v/>
      </c>
    </row>
    <row r="1457" spans="1:12" x14ac:dyDescent="0.15">
      <c r="A1457" s="910"/>
      <c r="B1457" s="913"/>
      <c r="C1457" s="927"/>
      <c r="D1457" s="1161"/>
      <c r="F1457" s="916"/>
      <c r="G1457" s="1134"/>
      <c r="H1457" s="113"/>
      <c r="I1457" s="752"/>
      <c r="J1457" s="524"/>
      <c r="K1457" s="931"/>
      <c r="L1457" s="935" t="str">
        <f t="shared" si="65"/>
        <v/>
      </c>
    </row>
    <row r="1458" spans="1:12" x14ac:dyDescent="0.15">
      <c r="A1458" s="910"/>
      <c r="B1458" s="913"/>
      <c r="C1458" s="927"/>
      <c r="D1458" s="1161"/>
      <c r="F1458" s="916"/>
      <c r="G1458" s="1134"/>
      <c r="H1458" s="113"/>
      <c r="I1458" s="752"/>
      <c r="J1458" s="524"/>
      <c r="K1458" s="931"/>
      <c r="L1458" s="935" t="str">
        <f t="shared" si="65"/>
        <v/>
      </c>
    </row>
    <row r="1459" spans="1:12" x14ac:dyDescent="0.15">
      <c r="A1459" s="910"/>
      <c r="B1459" s="913"/>
      <c r="C1459" s="927"/>
      <c r="D1459" s="1161"/>
      <c r="F1459" s="916"/>
      <c r="G1459" s="1134"/>
      <c r="H1459" s="113"/>
      <c r="I1459" s="752"/>
      <c r="J1459" s="524"/>
      <c r="K1459" s="931"/>
      <c r="L1459" s="935" t="str">
        <f t="shared" si="65"/>
        <v/>
      </c>
    </row>
    <row r="1460" spans="1:12" x14ac:dyDescent="0.15">
      <c r="A1460" s="910"/>
      <c r="B1460" s="913"/>
      <c r="C1460" s="927"/>
      <c r="D1460" s="1161"/>
      <c r="F1460" s="916"/>
      <c r="G1460" s="1134"/>
      <c r="H1460" s="113"/>
      <c r="I1460" s="752"/>
      <c r="J1460" s="524"/>
      <c r="K1460" s="931"/>
      <c r="L1460" s="935" t="str">
        <f t="shared" si="65"/>
        <v/>
      </c>
    </row>
    <row r="1461" spans="1:12" x14ac:dyDescent="0.15">
      <c r="A1461" s="910"/>
      <c r="B1461" s="913"/>
      <c r="C1461" s="927"/>
      <c r="D1461" s="1161"/>
      <c r="F1461" s="916"/>
      <c r="G1461" s="1134"/>
      <c r="H1461" s="113"/>
      <c r="I1461" s="752"/>
      <c r="J1461" s="524"/>
      <c r="K1461" s="931"/>
      <c r="L1461" s="935" t="str">
        <f t="shared" si="65"/>
        <v/>
      </c>
    </row>
    <row r="1462" spans="1:12" x14ac:dyDescent="0.15">
      <c r="A1462" s="910"/>
      <c r="B1462" s="913"/>
      <c r="C1462" s="927"/>
      <c r="D1462" s="1161"/>
      <c r="F1462" s="916"/>
      <c r="G1462" s="1134"/>
      <c r="H1462" s="113"/>
      <c r="I1462" s="752"/>
      <c r="J1462" s="524"/>
      <c r="K1462" s="931"/>
      <c r="L1462" s="935" t="str">
        <f t="shared" ref="L1462:L1525" si="66">IF(C1462="","",L1461+K1462-J1462)</f>
        <v/>
      </c>
    </row>
    <row r="1463" spans="1:12" x14ac:dyDescent="0.15">
      <c r="A1463" s="910"/>
      <c r="B1463" s="913"/>
      <c r="C1463" s="927"/>
      <c r="D1463" s="1161"/>
      <c r="F1463" s="916"/>
      <c r="G1463" s="1134"/>
      <c r="H1463" s="113"/>
      <c r="I1463" s="752"/>
      <c r="J1463" s="524"/>
      <c r="K1463" s="931"/>
      <c r="L1463" s="935" t="str">
        <f t="shared" si="66"/>
        <v/>
      </c>
    </row>
    <row r="1464" spans="1:12" x14ac:dyDescent="0.15">
      <c r="A1464" s="910"/>
      <c r="B1464" s="913"/>
      <c r="C1464" s="927"/>
      <c r="D1464" s="1161"/>
      <c r="F1464" s="916"/>
      <c r="G1464" s="1134"/>
      <c r="H1464" s="113"/>
      <c r="I1464" s="752"/>
      <c r="J1464" s="524"/>
      <c r="K1464" s="931"/>
      <c r="L1464" s="935" t="str">
        <f t="shared" si="66"/>
        <v/>
      </c>
    </row>
    <row r="1465" spans="1:12" x14ac:dyDescent="0.15">
      <c r="A1465" s="910"/>
      <c r="B1465" s="913"/>
      <c r="C1465" s="927"/>
      <c r="D1465" s="1161"/>
      <c r="F1465" s="916"/>
      <c r="G1465" s="1134"/>
      <c r="H1465" s="113"/>
      <c r="I1465" s="752"/>
      <c r="J1465" s="524"/>
      <c r="K1465" s="931"/>
      <c r="L1465" s="935" t="str">
        <f t="shared" si="66"/>
        <v/>
      </c>
    </row>
    <row r="1466" spans="1:12" x14ac:dyDescent="0.15">
      <c r="A1466" s="910"/>
      <c r="B1466" s="913"/>
      <c r="C1466" s="927"/>
      <c r="D1466" s="1161"/>
      <c r="F1466" s="916"/>
      <c r="G1466" s="1134"/>
      <c r="H1466" s="113"/>
      <c r="I1466" s="752"/>
      <c r="J1466" s="524"/>
      <c r="K1466" s="931"/>
      <c r="L1466" s="935" t="str">
        <f t="shared" si="66"/>
        <v/>
      </c>
    </row>
    <row r="1467" spans="1:12" x14ac:dyDescent="0.15">
      <c r="A1467" s="910"/>
      <c r="B1467" s="913"/>
      <c r="C1467" s="927"/>
      <c r="D1467" s="1161"/>
      <c r="F1467" s="916"/>
      <c r="G1467" s="1134"/>
      <c r="H1467" s="113"/>
      <c r="I1467" s="752"/>
      <c r="J1467" s="524"/>
      <c r="K1467" s="931"/>
      <c r="L1467" s="935" t="str">
        <f t="shared" si="66"/>
        <v/>
      </c>
    </row>
    <row r="1468" spans="1:12" x14ac:dyDescent="0.15">
      <c r="A1468" s="910"/>
      <c r="B1468" s="913"/>
      <c r="C1468" s="927"/>
      <c r="D1468" s="1161"/>
      <c r="F1468" s="916"/>
      <c r="G1468" s="1134"/>
      <c r="H1468" s="113"/>
      <c r="I1468" s="752"/>
      <c r="J1468" s="524"/>
      <c r="K1468" s="931"/>
      <c r="L1468" s="935" t="str">
        <f t="shared" si="66"/>
        <v/>
      </c>
    </row>
    <row r="1469" spans="1:12" x14ac:dyDescent="0.15">
      <c r="A1469" s="910"/>
      <c r="B1469" s="913"/>
      <c r="C1469" s="927"/>
      <c r="D1469" s="1161"/>
      <c r="F1469" s="916"/>
      <c r="G1469" s="1134"/>
      <c r="H1469" s="113"/>
      <c r="I1469" s="752"/>
      <c r="J1469" s="524"/>
      <c r="K1469" s="931"/>
      <c r="L1469" s="935" t="str">
        <f t="shared" si="66"/>
        <v/>
      </c>
    </row>
    <row r="1470" spans="1:12" x14ac:dyDescent="0.15">
      <c r="A1470" s="910"/>
      <c r="B1470" s="913"/>
      <c r="C1470" s="927"/>
      <c r="D1470" s="1161"/>
      <c r="F1470" s="916"/>
      <c r="G1470" s="1134"/>
      <c r="H1470" s="113"/>
      <c r="I1470" s="752"/>
      <c r="J1470" s="524"/>
      <c r="K1470" s="931"/>
      <c r="L1470" s="935" t="str">
        <f t="shared" si="66"/>
        <v/>
      </c>
    </row>
    <row r="1471" spans="1:12" x14ac:dyDescent="0.15">
      <c r="A1471" s="910"/>
      <c r="B1471" s="913"/>
      <c r="C1471" s="927"/>
      <c r="D1471" s="1161"/>
      <c r="F1471" s="916"/>
      <c r="G1471" s="1134"/>
      <c r="H1471" s="113"/>
      <c r="I1471" s="752"/>
      <c r="J1471" s="524"/>
      <c r="K1471" s="931"/>
      <c r="L1471" s="935" t="str">
        <f t="shared" si="66"/>
        <v/>
      </c>
    </row>
    <row r="1472" spans="1:12" x14ac:dyDescent="0.15">
      <c r="A1472" s="910"/>
      <c r="B1472" s="913"/>
      <c r="C1472" s="927"/>
      <c r="D1472" s="1161"/>
      <c r="F1472" s="916"/>
      <c r="G1472" s="1134"/>
      <c r="H1472" s="113"/>
      <c r="I1472" s="752"/>
      <c r="J1472" s="524"/>
      <c r="K1472" s="931"/>
      <c r="L1472" s="935" t="str">
        <f t="shared" si="66"/>
        <v/>
      </c>
    </row>
    <row r="1473" spans="1:12" x14ac:dyDescent="0.15">
      <c r="A1473" s="910"/>
      <c r="B1473" s="913"/>
      <c r="C1473" s="927"/>
      <c r="D1473" s="1161"/>
      <c r="F1473" s="916"/>
      <c r="G1473" s="1134"/>
      <c r="H1473" s="113"/>
      <c r="I1473" s="752"/>
      <c r="J1473" s="524"/>
      <c r="K1473" s="931"/>
      <c r="L1473" s="935" t="str">
        <f t="shared" si="66"/>
        <v/>
      </c>
    </row>
    <row r="1474" spans="1:12" x14ac:dyDescent="0.15">
      <c r="A1474" s="910"/>
      <c r="B1474" s="913"/>
      <c r="C1474" s="927"/>
      <c r="D1474" s="1161"/>
      <c r="F1474" s="916"/>
      <c r="G1474" s="1134"/>
      <c r="H1474" s="113"/>
      <c r="I1474" s="752"/>
      <c r="J1474" s="524"/>
      <c r="K1474" s="931"/>
      <c r="L1474" s="935" t="str">
        <f t="shared" si="66"/>
        <v/>
      </c>
    </row>
    <row r="1475" spans="1:12" x14ac:dyDescent="0.15">
      <c r="A1475" s="910"/>
      <c r="B1475" s="913"/>
      <c r="C1475" s="927"/>
      <c r="D1475" s="1161"/>
      <c r="F1475" s="916"/>
      <c r="G1475" s="1134"/>
      <c r="H1475" s="113"/>
      <c r="I1475" s="752"/>
      <c r="J1475" s="524"/>
      <c r="K1475" s="931"/>
      <c r="L1475" s="935" t="str">
        <f t="shared" si="66"/>
        <v/>
      </c>
    </row>
    <row r="1476" spans="1:12" x14ac:dyDescent="0.15">
      <c r="A1476" s="910"/>
      <c r="B1476" s="913"/>
      <c r="C1476" s="927"/>
      <c r="D1476" s="1161"/>
      <c r="F1476" s="916"/>
      <c r="G1476" s="1134"/>
      <c r="H1476" s="113"/>
      <c r="I1476" s="752"/>
      <c r="J1476" s="524"/>
      <c r="K1476" s="931"/>
      <c r="L1476" s="935" t="str">
        <f t="shared" si="66"/>
        <v/>
      </c>
    </row>
    <row r="1477" spans="1:12" x14ac:dyDescent="0.15">
      <c r="A1477" s="910"/>
      <c r="B1477" s="913"/>
      <c r="C1477" s="927"/>
      <c r="D1477" s="1161"/>
      <c r="F1477" s="916"/>
      <c r="G1477" s="1134"/>
      <c r="H1477" s="113"/>
      <c r="I1477" s="752"/>
      <c r="J1477" s="524"/>
      <c r="K1477" s="931"/>
      <c r="L1477" s="935" t="str">
        <f t="shared" si="66"/>
        <v/>
      </c>
    </row>
    <row r="1478" spans="1:12" x14ac:dyDescent="0.15">
      <c r="A1478" s="910"/>
      <c r="B1478" s="913"/>
      <c r="C1478" s="927"/>
      <c r="D1478" s="1161"/>
      <c r="F1478" s="916"/>
      <c r="G1478" s="1134"/>
      <c r="H1478" s="113"/>
      <c r="I1478" s="752"/>
      <c r="J1478" s="524"/>
      <c r="K1478" s="931"/>
      <c r="L1478" s="935" t="str">
        <f t="shared" si="66"/>
        <v/>
      </c>
    </row>
    <row r="1479" spans="1:12" x14ac:dyDescent="0.15">
      <c r="A1479" s="910"/>
      <c r="B1479" s="913"/>
      <c r="C1479" s="927"/>
      <c r="D1479" s="1161"/>
      <c r="F1479" s="916"/>
      <c r="G1479" s="1134"/>
      <c r="H1479" s="113"/>
      <c r="I1479" s="752"/>
      <c r="J1479" s="524"/>
      <c r="K1479" s="931"/>
      <c r="L1479" s="935" t="str">
        <f t="shared" si="66"/>
        <v/>
      </c>
    </row>
    <row r="1480" spans="1:12" x14ac:dyDescent="0.15">
      <c r="A1480" s="910"/>
      <c r="B1480" s="913"/>
      <c r="C1480" s="927"/>
      <c r="D1480" s="1161"/>
      <c r="F1480" s="916"/>
      <c r="G1480" s="1134"/>
      <c r="H1480" s="113"/>
      <c r="I1480" s="752"/>
      <c r="J1480" s="524"/>
      <c r="K1480" s="931"/>
      <c r="L1480" s="935" t="str">
        <f t="shared" si="66"/>
        <v/>
      </c>
    </row>
    <row r="1481" spans="1:12" x14ac:dyDescent="0.15">
      <c r="A1481" s="910"/>
      <c r="B1481" s="913"/>
      <c r="C1481" s="927"/>
      <c r="D1481" s="1161"/>
      <c r="F1481" s="916"/>
      <c r="G1481" s="1134"/>
      <c r="H1481" s="113"/>
      <c r="I1481" s="752"/>
      <c r="J1481" s="524"/>
      <c r="K1481" s="931"/>
      <c r="L1481" s="935" t="str">
        <f t="shared" si="66"/>
        <v/>
      </c>
    </row>
    <row r="1482" spans="1:12" x14ac:dyDescent="0.15">
      <c r="A1482" s="910"/>
      <c r="B1482" s="913"/>
      <c r="C1482" s="927"/>
      <c r="D1482" s="1161"/>
      <c r="F1482" s="916"/>
      <c r="G1482" s="1134"/>
      <c r="H1482" s="113"/>
      <c r="I1482" s="752"/>
      <c r="J1482" s="524"/>
      <c r="K1482" s="931"/>
      <c r="L1482" s="935" t="str">
        <f t="shared" si="66"/>
        <v/>
      </c>
    </row>
    <row r="1483" spans="1:12" x14ac:dyDescent="0.15">
      <c r="A1483" s="910"/>
      <c r="B1483" s="913"/>
      <c r="C1483" s="927"/>
      <c r="D1483" s="1161"/>
      <c r="F1483" s="916"/>
      <c r="G1483" s="1134"/>
      <c r="H1483" s="113"/>
      <c r="I1483" s="752"/>
      <c r="J1483" s="524"/>
      <c r="K1483" s="931"/>
      <c r="L1483" s="935" t="str">
        <f t="shared" si="66"/>
        <v/>
      </c>
    </row>
    <row r="1484" spans="1:12" x14ac:dyDescent="0.15">
      <c r="A1484" s="910"/>
      <c r="B1484" s="913"/>
      <c r="C1484" s="927"/>
      <c r="D1484" s="1161"/>
      <c r="F1484" s="916"/>
      <c r="G1484" s="1134"/>
      <c r="H1484" s="113"/>
      <c r="I1484" s="752"/>
      <c r="J1484" s="524"/>
      <c r="K1484" s="931"/>
      <c r="L1484" s="935" t="str">
        <f t="shared" si="66"/>
        <v/>
      </c>
    </row>
    <row r="1485" spans="1:12" x14ac:dyDescent="0.15">
      <c r="A1485" s="910"/>
      <c r="B1485" s="913"/>
      <c r="C1485" s="927"/>
      <c r="D1485" s="1161"/>
      <c r="F1485" s="916"/>
      <c r="G1485" s="1134"/>
      <c r="H1485" s="113"/>
      <c r="I1485" s="752"/>
      <c r="J1485" s="524"/>
      <c r="K1485" s="931"/>
      <c r="L1485" s="935" t="str">
        <f t="shared" si="66"/>
        <v/>
      </c>
    </row>
    <row r="1486" spans="1:12" x14ac:dyDescent="0.15">
      <c r="A1486" s="910"/>
      <c r="B1486" s="913"/>
      <c r="C1486" s="927"/>
      <c r="D1486" s="1161"/>
      <c r="F1486" s="916"/>
      <c r="G1486" s="1134"/>
      <c r="H1486" s="113"/>
      <c r="I1486" s="752"/>
      <c r="J1486" s="524"/>
      <c r="K1486" s="931"/>
      <c r="L1486" s="935" t="str">
        <f t="shared" si="66"/>
        <v/>
      </c>
    </row>
    <row r="1487" spans="1:12" x14ac:dyDescent="0.15">
      <c r="A1487" s="910"/>
      <c r="B1487" s="913"/>
      <c r="C1487" s="927"/>
      <c r="D1487" s="1161"/>
      <c r="F1487" s="916"/>
      <c r="G1487" s="1134"/>
      <c r="H1487" s="113"/>
      <c r="I1487" s="752"/>
      <c r="J1487" s="524"/>
      <c r="K1487" s="931"/>
      <c r="L1487" s="935" t="str">
        <f t="shared" si="66"/>
        <v/>
      </c>
    </row>
    <row r="1488" spans="1:12" x14ac:dyDescent="0.15">
      <c r="A1488" s="910"/>
      <c r="B1488" s="913"/>
      <c r="C1488" s="927"/>
      <c r="D1488" s="1161"/>
      <c r="F1488" s="916"/>
      <c r="G1488" s="1134"/>
      <c r="H1488" s="113"/>
      <c r="I1488" s="752"/>
      <c r="J1488" s="524"/>
      <c r="K1488" s="931"/>
      <c r="L1488" s="935" t="str">
        <f t="shared" si="66"/>
        <v/>
      </c>
    </row>
    <row r="1489" spans="1:12" x14ac:dyDescent="0.15">
      <c r="A1489" s="910"/>
      <c r="B1489" s="913"/>
      <c r="C1489" s="927"/>
      <c r="D1489" s="1161"/>
      <c r="F1489" s="916"/>
      <c r="G1489" s="1134"/>
      <c r="H1489" s="113"/>
      <c r="I1489" s="752"/>
      <c r="J1489" s="524"/>
      <c r="K1489" s="931"/>
      <c r="L1489" s="935" t="str">
        <f t="shared" si="66"/>
        <v/>
      </c>
    </row>
    <row r="1490" spans="1:12" x14ac:dyDescent="0.15">
      <c r="A1490" s="910"/>
      <c r="B1490" s="913"/>
      <c r="C1490" s="927"/>
      <c r="D1490" s="1161"/>
      <c r="F1490" s="916"/>
      <c r="G1490" s="1134"/>
      <c r="H1490" s="113"/>
      <c r="I1490" s="752"/>
      <c r="J1490" s="524"/>
      <c r="K1490" s="931"/>
      <c r="L1490" s="935" t="str">
        <f t="shared" si="66"/>
        <v/>
      </c>
    </row>
    <row r="1491" spans="1:12" x14ac:dyDescent="0.15">
      <c r="A1491" s="910"/>
      <c r="B1491" s="913"/>
      <c r="C1491" s="927"/>
      <c r="D1491" s="1161"/>
      <c r="F1491" s="916"/>
      <c r="G1491" s="1134"/>
      <c r="H1491" s="113"/>
      <c r="I1491" s="752"/>
      <c r="J1491" s="524"/>
      <c r="K1491" s="931"/>
      <c r="L1491" s="935" t="str">
        <f t="shared" si="66"/>
        <v/>
      </c>
    </row>
    <row r="1492" spans="1:12" x14ac:dyDescent="0.15">
      <c r="A1492" s="910"/>
      <c r="B1492" s="913"/>
      <c r="C1492" s="927"/>
      <c r="D1492" s="1161"/>
      <c r="F1492" s="916"/>
      <c r="G1492" s="1134"/>
      <c r="H1492" s="113"/>
      <c r="I1492" s="752"/>
      <c r="J1492" s="524"/>
      <c r="K1492" s="931"/>
      <c r="L1492" s="935" t="str">
        <f t="shared" si="66"/>
        <v/>
      </c>
    </row>
    <row r="1493" spans="1:12" x14ac:dyDescent="0.15">
      <c r="A1493" s="910"/>
      <c r="B1493" s="913"/>
      <c r="C1493" s="927"/>
      <c r="D1493" s="1161"/>
      <c r="F1493" s="916"/>
      <c r="G1493" s="1134"/>
      <c r="H1493" s="113"/>
      <c r="I1493" s="752"/>
      <c r="J1493" s="524"/>
      <c r="K1493" s="931"/>
      <c r="L1493" s="935" t="str">
        <f t="shared" si="66"/>
        <v/>
      </c>
    </row>
    <row r="1494" spans="1:12" x14ac:dyDescent="0.15">
      <c r="A1494" s="910"/>
      <c r="B1494" s="913"/>
      <c r="C1494" s="927"/>
      <c r="D1494" s="1161"/>
      <c r="F1494" s="916"/>
      <c r="G1494" s="1134"/>
      <c r="H1494" s="113"/>
      <c r="I1494" s="752"/>
      <c r="J1494" s="524"/>
      <c r="K1494" s="931"/>
      <c r="L1494" s="935" t="str">
        <f t="shared" si="66"/>
        <v/>
      </c>
    </row>
    <row r="1495" spans="1:12" x14ac:dyDescent="0.15">
      <c r="A1495" s="910"/>
      <c r="B1495" s="913"/>
      <c r="C1495" s="927"/>
      <c r="D1495" s="1161"/>
      <c r="F1495" s="916"/>
      <c r="G1495" s="1134"/>
      <c r="H1495" s="113"/>
      <c r="I1495" s="752"/>
      <c r="J1495" s="524"/>
      <c r="K1495" s="931"/>
      <c r="L1495" s="935" t="str">
        <f t="shared" si="66"/>
        <v/>
      </c>
    </row>
    <row r="1496" spans="1:12" x14ac:dyDescent="0.15">
      <c r="A1496" s="910"/>
      <c r="B1496" s="913"/>
      <c r="C1496" s="927"/>
      <c r="D1496" s="1161"/>
      <c r="F1496" s="916"/>
      <c r="G1496" s="1134"/>
      <c r="H1496" s="113"/>
      <c r="I1496" s="752"/>
      <c r="J1496" s="524"/>
      <c r="K1496" s="931"/>
      <c r="L1496" s="935" t="str">
        <f t="shared" si="66"/>
        <v/>
      </c>
    </row>
    <row r="1497" spans="1:12" x14ac:dyDescent="0.15">
      <c r="A1497" s="910"/>
      <c r="B1497" s="913"/>
      <c r="C1497" s="927"/>
      <c r="D1497" s="1161"/>
      <c r="F1497" s="916"/>
      <c r="G1497" s="1134"/>
      <c r="H1497" s="113"/>
      <c r="I1497" s="752"/>
      <c r="J1497" s="524"/>
      <c r="K1497" s="931"/>
      <c r="L1497" s="935" t="str">
        <f t="shared" si="66"/>
        <v/>
      </c>
    </row>
    <row r="1498" spans="1:12" x14ac:dyDescent="0.15">
      <c r="A1498" s="910"/>
      <c r="B1498" s="913"/>
      <c r="C1498" s="927"/>
      <c r="D1498" s="1161"/>
      <c r="F1498" s="916"/>
      <c r="G1498" s="1134"/>
      <c r="H1498" s="113"/>
      <c r="I1498" s="752"/>
      <c r="J1498" s="524"/>
      <c r="K1498" s="931"/>
      <c r="L1498" s="935" t="str">
        <f t="shared" si="66"/>
        <v/>
      </c>
    </row>
    <row r="1499" spans="1:12" x14ac:dyDescent="0.15">
      <c r="A1499" s="910"/>
      <c r="B1499" s="913"/>
      <c r="C1499" s="927"/>
      <c r="D1499" s="1161"/>
      <c r="F1499" s="916"/>
      <c r="G1499" s="1134"/>
      <c r="H1499" s="113"/>
      <c r="I1499" s="752"/>
      <c r="J1499" s="524"/>
      <c r="K1499" s="931"/>
      <c r="L1499" s="935" t="str">
        <f t="shared" si="66"/>
        <v/>
      </c>
    </row>
    <row r="1500" spans="1:12" x14ac:dyDescent="0.15">
      <c r="A1500" s="910"/>
      <c r="B1500" s="913"/>
      <c r="C1500" s="927"/>
      <c r="D1500" s="1161"/>
      <c r="F1500" s="916"/>
      <c r="G1500" s="1134"/>
      <c r="H1500" s="113"/>
      <c r="I1500" s="752"/>
      <c r="J1500" s="524"/>
      <c r="K1500" s="931"/>
      <c r="L1500" s="935" t="str">
        <f t="shared" si="66"/>
        <v/>
      </c>
    </row>
    <row r="1501" spans="1:12" x14ac:dyDescent="0.15">
      <c r="A1501" s="910"/>
      <c r="B1501" s="913"/>
      <c r="C1501" s="927"/>
      <c r="D1501" s="1161"/>
      <c r="F1501" s="916"/>
      <c r="G1501" s="1134"/>
      <c r="H1501" s="113"/>
      <c r="I1501" s="752"/>
      <c r="J1501" s="524"/>
      <c r="K1501" s="931"/>
      <c r="L1501" s="935" t="str">
        <f t="shared" si="66"/>
        <v/>
      </c>
    </row>
    <row r="1502" spans="1:12" x14ac:dyDescent="0.15">
      <c r="A1502" s="910"/>
      <c r="B1502" s="913"/>
      <c r="C1502" s="927"/>
      <c r="D1502" s="1161"/>
      <c r="F1502" s="916"/>
      <c r="G1502" s="1134"/>
      <c r="H1502" s="113"/>
      <c r="I1502" s="752"/>
      <c r="J1502" s="524"/>
      <c r="K1502" s="931"/>
      <c r="L1502" s="935" t="str">
        <f t="shared" si="66"/>
        <v/>
      </c>
    </row>
    <row r="1503" spans="1:12" x14ac:dyDescent="0.15">
      <c r="A1503" s="910"/>
      <c r="B1503" s="913"/>
      <c r="C1503" s="927"/>
      <c r="D1503" s="1161"/>
      <c r="F1503" s="916"/>
      <c r="G1503" s="1134"/>
      <c r="H1503" s="113"/>
      <c r="I1503" s="752"/>
      <c r="J1503" s="524"/>
      <c r="K1503" s="931"/>
      <c r="L1503" s="935" t="str">
        <f t="shared" si="66"/>
        <v/>
      </c>
    </row>
    <row r="1504" spans="1:12" x14ac:dyDescent="0.15">
      <c r="A1504" s="910"/>
      <c r="B1504" s="913"/>
      <c r="C1504" s="927"/>
      <c r="D1504" s="1161"/>
      <c r="F1504" s="916"/>
      <c r="G1504" s="1134"/>
      <c r="H1504" s="113"/>
      <c r="I1504" s="752"/>
      <c r="J1504" s="524"/>
      <c r="K1504" s="931"/>
      <c r="L1504" s="935" t="str">
        <f t="shared" si="66"/>
        <v/>
      </c>
    </row>
    <row r="1505" spans="1:12" x14ac:dyDescent="0.15">
      <c r="A1505" s="910"/>
      <c r="B1505" s="913"/>
      <c r="C1505" s="927"/>
      <c r="D1505" s="1161"/>
      <c r="F1505" s="916"/>
      <c r="G1505" s="1134"/>
      <c r="H1505" s="113"/>
      <c r="I1505" s="752"/>
      <c r="J1505" s="524"/>
      <c r="K1505" s="931"/>
      <c r="L1505" s="935" t="str">
        <f t="shared" si="66"/>
        <v/>
      </c>
    </row>
    <row r="1506" spans="1:12" x14ac:dyDescent="0.15">
      <c r="A1506" s="910"/>
      <c r="B1506" s="913"/>
      <c r="C1506" s="927"/>
      <c r="D1506" s="1161"/>
      <c r="F1506" s="916"/>
      <c r="G1506" s="1134"/>
      <c r="H1506" s="113"/>
      <c r="I1506" s="752"/>
      <c r="J1506" s="524"/>
      <c r="K1506" s="931"/>
      <c r="L1506" s="935" t="str">
        <f t="shared" si="66"/>
        <v/>
      </c>
    </row>
    <row r="1507" spans="1:12" x14ac:dyDescent="0.15">
      <c r="A1507" s="910"/>
      <c r="B1507" s="913"/>
      <c r="C1507" s="927"/>
      <c r="D1507" s="1161"/>
      <c r="F1507" s="916"/>
      <c r="G1507" s="1134"/>
      <c r="H1507" s="113"/>
      <c r="I1507" s="752"/>
      <c r="J1507" s="524"/>
      <c r="K1507" s="931"/>
      <c r="L1507" s="935" t="str">
        <f t="shared" si="66"/>
        <v/>
      </c>
    </row>
    <row r="1508" spans="1:12" x14ac:dyDescent="0.15">
      <c r="A1508" s="910"/>
      <c r="B1508" s="913"/>
      <c r="C1508" s="927"/>
      <c r="D1508" s="1161"/>
      <c r="F1508" s="916"/>
      <c r="G1508" s="1134"/>
      <c r="H1508" s="113"/>
      <c r="I1508" s="752"/>
      <c r="J1508" s="524"/>
      <c r="K1508" s="931"/>
      <c r="L1508" s="935" t="str">
        <f t="shared" si="66"/>
        <v/>
      </c>
    </row>
    <row r="1509" spans="1:12" x14ac:dyDescent="0.15">
      <c r="A1509" s="910"/>
      <c r="B1509" s="913"/>
      <c r="C1509" s="927"/>
      <c r="D1509" s="1161"/>
      <c r="F1509" s="916"/>
      <c r="G1509" s="1134"/>
      <c r="H1509" s="113"/>
      <c r="I1509" s="752"/>
      <c r="J1509" s="524"/>
      <c r="K1509" s="931"/>
      <c r="L1509" s="935" t="str">
        <f t="shared" si="66"/>
        <v/>
      </c>
    </row>
    <row r="1510" spans="1:12" x14ac:dyDescent="0.15">
      <c r="A1510" s="910"/>
      <c r="B1510" s="913"/>
      <c r="C1510" s="927"/>
      <c r="D1510" s="1161"/>
      <c r="F1510" s="916"/>
      <c r="G1510" s="1134"/>
      <c r="H1510" s="113"/>
      <c r="I1510" s="752"/>
      <c r="J1510" s="524"/>
      <c r="K1510" s="931"/>
      <c r="L1510" s="935" t="str">
        <f t="shared" si="66"/>
        <v/>
      </c>
    </row>
    <row r="1511" spans="1:12" x14ac:dyDescent="0.15">
      <c r="A1511" s="910"/>
      <c r="B1511" s="913"/>
      <c r="C1511" s="927"/>
      <c r="D1511" s="1161"/>
      <c r="F1511" s="916"/>
      <c r="G1511" s="1134"/>
      <c r="H1511" s="113"/>
      <c r="I1511" s="752"/>
      <c r="J1511" s="524"/>
      <c r="K1511" s="931"/>
      <c r="L1511" s="935" t="str">
        <f t="shared" si="66"/>
        <v/>
      </c>
    </row>
    <row r="1512" spans="1:12" x14ac:dyDescent="0.15">
      <c r="A1512" s="910"/>
      <c r="B1512" s="913"/>
      <c r="C1512" s="927"/>
      <c r="D1512" s="1161"/>
      <c r="F1512" s="916"/>
      <c r="G1512" s="1134"/>
      <c r="H1512" s="113"/>
      <c r="I1512" s="752"/>
      <c r="J1512" s="524"/>
      <c r="K1512" s="931"/>
      <c r="L1512" s="935" t="str">
        <f t="shared" si="66"/>
        <v/>
      </c>
    </row>
    <row r="1513" spans="1:12" x14ac:dyDescent="0.15">
      <c r="A1513" s="910"/>
      <c r="B1513" s="913"/>
      <c r="C1513" s="927"/>
      <c r="D1513" s="1161"/>
      <c r="F1513" s="916"/>
      <c r="G1513" s="1134"/>
      <c r="H1513" s="113"/>
      <c r="I1513" s="752"/>
      <c r="J1513" s="524"/>
      <c r="K1513" s="931"/>
      <c r="L1513" s="935" t="str">
        <f t="shared" si="66"/>
        <v/>
      </c>
    </row>
    <row r="1514" spans="1:12" x14ac:dyDescent="0.15">
      <c r="A1514" s="910"/>
      <c r="B1514" s="913"/>
      <c r="C1514" s="927"/>
      <c r="D1514" s="1161"/>
      <c r="F1514" s="916"/>
      <c r="G1514" s="1134"/>
      <c r="H1514" s="113"/>
      <c r="I1514" s="752"/>
      <c r="J1514" s="524"/>
      <c r="K1514" s="931"/>
      <c r="L1514" s="935" t="str">
        <f t="shared" si="66"/>
        <v/>
      </c>
    </row>
    <row r="1515" spans="1:12" x14ac:dyDescent="0.15">
      <c r="A1515" s="910"/>
      <c r="B1515" s="913"/>
      <c r="C1515" s="927"/>
      <c r="D1515" s="1161"/>
      <c r="F1515" s="916"/>
      <c r="G1515" s="1134"/>
      <c r="H1515" s="113"/>
      <c r="I1515" s="752"/>
      <c r="J1515" s="524"/>
      <c r="K1515" s="931"/>
      <c r="L1515" s="935" t="str">
        <f t="shared" si="66"/>
        <v/>
      </c>
    </row>
    <row r="1516" spans="1:12" x14ac:dyDescent="0.15">
      <c r="A1516" s="910"/>
      <c r="B1516" s="913"/>
      <c r="C1516" s="927"/>
      <c r="D1516" s="1161"/>
      <c r="F1516" s="916"/>
      <c r="G1516" s="1134"/>
      <c r="H1516" s="113"/>
      <c r="I1516" s="752"/>
      <c r="J1516" s="524"/>
      <c r="K1516" s="931"/>
      <c r="L1516" s="935" t="str">
        <f t="shared" si="66"/>
        <v/>
      </c>
    </row>
    <row r="1517" spans="1:12" x14ac:dyDescent="0.15">
      <c r="A1517" s="910"/>
      <c r="B1517" s="913"/>
      <c r="C1517" s="927"/>
      <c r="D1517" s="1161"/>
      <c r="F1517" s="916"/>
      <c r="G1517" s="1134"/>
      <c r="H1517" s="113"/>
      <c r="I1517" s="752"/>
      <c r="J1517" s="524"/>
      <c r="K1517" s="931"/>
      <c r="L1517" s="935" t="str">
        <f t="shared" si="66"/>
        <v/>
      </c>
    </row>
    <row r="1518" spans="1:12" x14ac:dyDescent="0.15">
      <c r="A1518" s="910"/>
      <c r="B1518" s="913"/>
      <c r="C1518" s="927"/>
      <c r="D1518" s="1161"/>
      <c r="F1518" s="916"/>
      <c r="G1518" s="1134"/>
      <c r="H1518" s="113"/>
      <c r="I1518" s="752"/>
      <c r="J1518" s="524"/>
      <c r="K1518" s="931"/>
      <c r="L1518" s="935" t="str">
        <f t="shared" si="66"/>
        <v/>
      </c>
    </row>
    <row r="1519" spans="1:12" x14ac:dyDescent="0.15">
      <c r="A1519" s="910"/>
      <c r="B1519" s="913"/>
      <c r="C1519" s="927"/>
      <c r="D1519" s="1161"/>
      <c r="F1519" s="916"/>
      <c r="G1519" s="1134"/>
      <c r="H1519" s="113"/>
      <c r="I1519" s="752"/>
      <c r="J1519" s="524"/>
      <c r="K1519" s="931"/>
      <c r="L1519" s="935" t="str">
        <f t="shared" si="66"/>
        <v/>
      </c>
    </row>
    <row r="1520" spans="1:12" x14ac:dyDescent="0.15">
      <c r="A1520" s="910"/>
      <c r="B1520" s="913"/>
      <c r="C1520" s="927"/>
      <c r="D1520" s="1161"/>
      <c r="F1520" s="916"/>
      <c r="G1520" s="1134"/>
      <c r="H1520" s="113"/>
      <c r="I1520" s="752"/>
      <c r="J1520" s="524"/>
      <c r="K1520" s="931"/>
      <c r="L1520" s="935" t="str">
        <f t="shared" si="66"/>
        <v/>
      </c>
    </row>
    <row r="1521" spans="1:12" x14ac:dyDescent="0.15">
      <c r="A1521" s="910"/>
      <c r="B1521" s="913"/>
      <c r="C1521" s="927"/>
      <c r="D1521" s="1161"/>
      <c r="F1521" s="916"/>
      <c r="G1521" s="1134"/>
      <c r="H1521" s="113"/>
      <c r="I1521" s="752"/>
      <c r="J1521" s="524"/>
      <c r="K1521" s="931"/>
      <c r="L1521" s="935" t="str">
        <f t="shared" si="66"/>
        <v/>
      </c>
    </row>
    <row r="1522" spans="1:12" x14ac:dyDescent="0.15">
      <c r="A1522" s="910"/>
      <c r="B1522" s="913"/>
      <c r="C1522" s="927"/>
      <c r="D1522" s="1161"/>
      <c r="F1522" s="916"/>
      <c r="G1522" s="1134"/>
      <c r="H1522" s="113"/>
      <c r="I1522" s="752"/>
      <c r="J1522" s="524"/>
      <c r="K1522" s="931"/>
      <c r="L1522" s="935" t="str">
        <f t="shared" si="66"/>
        <v/>
      </c>
    </row>
    <row r="1523" spans="1:12" x14ac:dyDescent="0.15">
      <c r="A1523" s="910"/>
      <c r="B1523" s="913"/>
      <c r="C1523" s="927"/>
      <c r="D1523" s="1161"/>
      <c r="F1523" s="916"/>
      <c r="G1523" s="1134"/>
      <c r="H1523" s="113"/>
      <c r="I1523" s="752"/>
      <c r="J1523" s="524"/>
      <c r="K1523" s="931"/>
      <c r="L1523" s="935" t="str">
        <f t="shared" si="66"/>
        <v/>
      </c>
    </row>
    <row r="1524" spans="1:12" x14ac:dyDescent="0.15">
      <c r="A1524" s="910"/>
      <c r="B1524" s="913"/>
      <c r="C1524" s="927"/>
      <c r="D1524" s="1161"/>
      <c r="F1524" s="916"/>
      <c r="G1524" s="1134"/>
      <c r="H1524" s="113"/>
      <c r="I1524" s="752"/>
      <c r="J1524" s="524"/>
      <c r="K1524" s="931"/>
      <c r="L1524" s="935" t="str">
        <f t="shared" si="66"/>
        <v/>
      </c>
    </row>
    <row r="1525" spans="1:12" x14ac:dyDescent="0.15">
      <c r="A1525" s="910"/>
      <c r="B1525" s="913"/>
      <c r="C1525" s="927"/>
      <c r="D1525" s="1161"/>
      <c r="F1525" s="916"/>
      <c r="G1525" s="1134"/>
      <c r="H1525" s="113"/>
      <c r="I1525" s="752"/>
      <c r="J1525" s="524"/>
      <c r="K1525" s="931"/>
      <c r="L1525" s="935" t="str">
        <f t="shared" si="66"/>
        <v/>
      </c>
    </row>
    <row r="1526" spans="1:12" x14ac:dyDescent="0.15">
      <c r="A1526" s="910"/>
      <c r="B1526" s="913"/>
      <c r="C1526" s="927"/>
      <c r="D1526" s="1161"/>
      <c r="F1526" s="916"/>
      <c r="G1526" s="1134"/>
      <c r="H1526" s="113"/>
      <c r="I1526" s="752"/>
      <c r="J1526" s="524"/>
      <c r="K1526" s="931"/>
      <c r="L1526" s="935" t="str">
        <f t="shared" ref="L1526:L1540" si="67">IF(C1526="","",L1525+K1526-J1526)</f>
        <v/>
      </c>
    </row>
    <row r="1527" spans="1:12" x14ac:dyDescent="0.15">
      <c r="A1527" s="910"/>
      <c r="B1527" s="913"/>
      <c r="C1527" s="927"/>
      <c r="D1527" s="1161"/>
      <c r="F1527" s="916"/>
      <c r="G1527" s="1134"/>
      <c r="H1527" s="113"/>
      <c r="I1527" s="752"/>
      <c r="J1527" s="524"/>
      <c r="K1527" s="931"/>
      <c r="L1527" s="935" t="str">
        <f t="shared" si="67"/>
        <v/>
      </c>
    </row>
    <row r="1528" spans="1:12" x14ac:dyDescent="0.15">
      <c r="A1528" s="910"/>
      <c r="B1528" s="913"/>
      <c r="C1528" s="927"/>
      <c r="D1528" s="1161"/>
      <c r="F1528" s="916"/>
      <c r="G1528" s="1134"/>
      <c r="H1528" s="113"/>
      <c r="I1528" s="752"/>
      <c r="J1528" s="524"/>
      <c r="K1528" s="931"/>
      <c r="L1528" s="935" t="str">
        <f t="shared" si="67"/>
        <v/>
      </c>
    </row>
    <row r="1529" spans="1:12" x14ac:dyDescent="0.15">
      <c r="A1529" s="910"/>
      <c r="B1529" s="913"/>
      <c r="C1529" s="927"/>
      <c r="D1529" s="1161"/>
      <c r="F1529" s="916"/>
      <c r="G1529" s="1134"/>
      <c r="H1529" s="113"/>
      <c r="I1529" s="752"/>
      <c r="J1529" s="524"/>
      <c r="K1529" s="931"/>
      <c r="L1529" s="935" t="str">
        <f t="shared" si="67"/>
        <v/>
      </c>
    </row>
    <row r="1530" spans="1:12" x14ac:dyDescent="0.15">
      <c r="A1530" s="910"/>
      <c r="B1530" s="913"/>
      <c r="C1530" s="927"/>
      <c r="D1530" s="1161"/>
      <c r="F1530" s="916"/>
      <c r="G1530" s="1134"/>
      <c r="H1530" s="113"/>
      <c r="I1530" s="752"/>
      <c r="J1530" s="524"/>
      <c r="K1530" s="931"/>
      <c r="L1530" s="935" t="str">
        <f t="shared" si="67"/>
        <v/>
      </c>
    </row>
    <row r="1531" spans="1:12" x14ac:dyDescent="0.15">
      <c r="A1531" s="910"/>
      <c r="B1531" s="913"/>
      <c r="C1531" s="927"/>
      <c r="D1531" s="1161"/>
      <c r="F1531" s="916"/>
      <c r="G1531" s="1134"/>
      <c r="H1531" s="113"/>
      <c r="I1531" s="752"/>
      <c r="J1531" s="524"/>
      <c r="K1531" s="931"/>
      <c r="L1531" s="935" t="str">
        <f t="shared" si="67"/>
        <v/>
      </c>
    </row>
    <row r="1532" spans="1:12" x14ac:dyDescent="0.15">
      <c r="A1532" s="910"/>
      <c r="B1532" s="913"/>
      <c r="C1532" s="927"/>
      <c r="D1532" s="1161"/>
      <c r="F1532" s="916"/>
      <c r="G1532" s="1134"/>
      <c r="H1532" s="113"/>
      <c r="I1532" s="752"/>
      <c r="J1532" s="524"/>
      <c r="K1532" s="931"/>
      <c r="L1532" s="935" t="str">
        <f t="shared" si="67"/>
        <v/>
      </c>
    </row>
    <row r="1533" spans="1:12" x14ac:dyDescent="0.15">
      <c r="A1533" s="910"/>
      <c r="B1533" s="913"/>
      <c r="C1533" s="927"/>
      <c r="D1533" s="1161"/>
      <c r="F1533" s="916"/>
      <c r="G1533" s="1134"/>
      <c r="H1533" s="113"/>
      <c r="I1533" s="752"/>
      <c r="J1533" s="524"/>
      <c r="K1533" s="931"/>
      <c r="L1533" s="935" t="str">
        <f t="shared" si="67"/>
        <v/>
      </c>
    </row>
    <row r="1534" spans="1:12" x14ac:dyDescent="0.15">
      <c r="A1534" s="910"/>
      <c r="B1534" s="913"/>
      <c r="C1534" s="927"/>
      <c r="D1534" s="1161"/>
      <c r="F1534" s="916"/>
      <c r="G1534" s="1134"/>
      <c r="H1534" s="113"/>
      <c r="I1534" s="752"/>
      <c r="J1534" s="524"/>
      <c r="K1534" s="931"/>
      <c r="L1534" s="935" t="str">
        <f t="shared" si="67"/>
        <v/>
      </c>
    </row>
    <row r="1535" spans="1:12" x14ac:dyDescent="0.15">
      <c r="A1535" s="910"/>
      <c r="B1535" s="913"/>
      <c r="C1535" s="927"/>
      <c r="D1535" s="1161"/>
      <c r="F1535" s="916"/>
      <c r="G1535" s="1134"/>
      <c r="H1535" s="113"/>
      <c r="I1535" s="752"/>
      <c r="J1535" s="524"/>
      <c r="K1535" s="931"/>
      <c r="L1535" s="935" t="str">
        <f t="shared" si="67"/>
        <v/>
      </c>
    </row>
    <row r="1536" spans="1:12" x14ac:dyDescent="0.15">
      <c r="A1536" s="910"/>
      <c r="B1536" s="913"/>
      <c r="C1536" s="927"/>
      <c r="D1536" s="1161"/>
      <c r="F1536" s="916"/>
      <c r="G1536" s="1134"/>
      <c r="H1536" s="113"/>
      <c r="I1536" s="752"/>
      <c r="J1536" s="524"/>
      <c r="K1536" s="931"/>
      <c r="L1536" s="935" t="str">
        <f t="shared" si="67"/>
        <v/>
      </c>
    </row>
    <row r="1537" spans="1:12" x14ac:dyDescent="0.15">
      <c r="A1537" s="910"/>
      <c r="B1537" s="913"/>
      <c r="C1537" s="927"/>
      <c r="D1537" s="1161"/>
      <c r="F1537" s="916"/>
      <c r="G1537" s="1134"/>
      <c r="H1537" s="113"/>
      <c r="I1537" s="752"/>
      <c r="J1537" s="524"/>
      <c r="K1537" s="931"/>
      <c r="L1537" s="935" t="str">
        <f t="shared" si="67"/>
        <v/>
      </c>
    </row>
    <row r="1538" spans="1:12" x14ac:dyDescent="0.15">
      <c r="A1538" s="910"/>
      <c r="B1538" s="913"/>
      <c r="C1538" s="927"/>
      <c r="D1538" s="1161"/>
      <c r="F1538" s="916"/>
      <c r="G1538" s="1134"/>
      <c r="H1538" s="113"/>
      <c r="I1538" s="752"/>
      <c r="J1538" s="524"/>
      <c r="K1538" s="931"/>
      <c r="L1538" s="935" t="str">
        <f t="shared" si="67"/>
        <v/>
      </c>
    </row>
    <row r="1539" spans="1:12" x14ac:dyDescent="0.15">
      <c r="A1539" s="910"/>
      <c r="B1539" s="913"/>
      <c r="C1539" s="927"/>
      <c r="D1539" s="1161"/>
      <c r="F1539" s="916"/>
      <c r="G1539" s="1134"/>
      <c r="H1539" s="113"/>
      <c r="I1539" s="752"/>
      <c r="J1539" s="524"/>
      <c r="K1539" s="931"/>
      <c r="L1539" s="935" t="str">
        <f t="shared" si="67"/>
        <v/>
      </c>
    </row>
    <row r="1540" spans="1:12" x14ac:dyDescent="0.15">
      <c r="A1540" s="910"/>
      <c r="B1540" s="913"/>
      <c r="C1540" s="927"/>
      <c r="D1540" s="1161"/>
      <c r="F1540" s="916"/>
      <c r="G1540" s="1134"/>
      <c r="H1540" s="113"/>
      <c r="I1540" s="752"/>
      <c r="J1540" s="524"/>
      <c r="K1540" s="931"/>
      <c r="L1540" s="935" t="str">
        <f t="shared" si="67"/>
        <v/>
      </c>
    </row>
    <row r="1541" spans="1:12" x14ac:dyDescent="0.15">
      <c r="D1541" s="1161"/>
    </row>
    <row r="1542" spans="1:12" x14ac:dyDescent="0.15">
      <c r="D1542" s="1161"/>
    </row>
    <row r="1543" spans="1:12" x14ac:dyDescent="0.15">
      <c r="D1543" s="1161"/>
    </row>
    <row r="1544" spans="1:12" x14ac:dyDescent="0.15">
      <c r="D1544" s="1161"/>
    </row>
    <row r="1545" spans="1:12" x14ac:dyDescent="0.15">
      <c r="D1545" s="1161"/>
    </row>
    <row r="1546" spans="1:12" x14ac:dyDescent="0.15">
      <c r="D1546" s="1161"/>
    </row>
    <row r="1547" spans="1:12" x14ac:dyDescent="0.15">
      <c r="D1547" s="1161"/>
    </row>
    <row r="1548" spans="1:12" x14ac:dyDescent="0.15">
      <c r="D1548" s="1161"/>
    </row>
    <row r="1549" spans="1:12" x14ac:dyDescent="0.15">
      <c r="D1549" s="1161"/>
    </row>
    <row r="1550" spans="1:12" x14ac:dyDescent="0.15">
      <c r="D1550" s="1161"/>
    </row>
    <row r="1551" spans="1:12" x14ac:dyDescent="0.15">
      <c r="D1551" s="1161"/>
    </row>
    <row r="1552" spans="1:12" x14ac:dyDescent="0.15">
      <c r="D1552" s="1161"/>
    </row>
    <row r="1553" spans="4:4" x14ac:dyDescent="0.15">
      <c r="D1553" s="1161"/>
    </row>
    <row r="1554" spans="4:4" x14ac:dyDescent="0.15">
      <c r="D1554" s="1161"/>
    </row>
    <row r="1555" spans="4:4" x14ac:dyDescent="0.15">
      <c r="D1555" s="1161"/>
    </row>
    <row r="1556" spans="4:4" x14ac:dyDescent="0.15">
      <c r="D1556" s="1161"/>
    </row>
    <row r="1557" spans="4:4" x14ac:dyDescent="0.15">
      <c r="D1557" s="1161"/>
    </row>
    <row r="1558" spans="4:4" x14ac:dyDescent="0.15">
      <c r="D1558" s="1161"/>
    </row>
    <row r="1559" spans="4:4" x14ac:dyDescent="0.15">
      <c r="D1559" s="1161"/>
    </row>
    <row r="1560" spans="4:4" x14ac:dyDescent="0.15">
      <c r="D1560" s="1161"/>
    </row>
    <row r="1561" spans="4:4" x14ac:dyDescent="0.15">
      <c r="D1561" s="1161"/>
    </row>
    <row r="1562" spans="4:4" x14ac:dyDescent="0.15">
      <c r="D1562" s="1161"/>
    </row>
    <row r="1563" spans="4:4" x14ac:dyDescent="0.15">
      <c r="D1563" s="1161"/>
    </row>
    <row r="1564" spans="4:4" x14ac:dyDescent="0.15">
      <c r="D1564" s="1161"/>
    </row>
    <row r="1565" spans="4:4" x14ac:dyDescent="0.15">
      <c r="D1565" s="1161"/>
    </row>
    <row r="1566" spans="4:4" x14ac:dyDescent="0.15">
      <c r="D1566" s="1161"/>
    </row>
    <row r="1567" spans="4:4" x14ac:dyDescent="0.15">
      <c r="D1567" s="1161"/>
    </row>
    <row r="1568" spans="4:4" x14ac:dyDescent="0.15">
      <c r="D1568" s="1161"/>
    </row>
    <row r="1569" spans="4:4" x14ac:dyDescent="0.15">
      <c r="D1569" s="1161"/>
    </row>
    <row r="1570" spans="4:4" x14ac:dyDescent="0.15">
      <c r="D1570" s="1161"/>
    </row>
    <row r="1571" spans="4:4" x14ac:dyDescent="0.15">
      <c r="D1571" s="1161"/>
    </row>
    <row r="1572" spans="4:4" x14ac:dyDescent="0.15">
      <c r="D1572" s="1161"/>
    </row>
    <row r="1573" spans="4:4" x14ac:dyDescent="0.15">
      <c r="D1573" s="1161"/>
    </row>
    <row r="1574" spans="4:4" x14ac:dyDescent="0.15">
      <c r="D1574" s="1161"/>
    </row>
    <row r="1575" spans="4:4" x14ac:dyDescent="0.15">
      <c r="D1575" s="1161"/>
    </row>
    <row r="1576" spans="4:4" x14ac:dyDescent="0.15">
      <c r="D1576" s="1161"/>
    </row>
    <row r="1577" spans="4:4" x14ac:dyDescent="0.15">
      <c r="D1577" s="1161"/>
    </row>
    <row r="1578" spans="4:4" x14ac:dyDescent="0.15">
      <c r="D1578" s="1161"/>
    </row>
    <row r="1579" spans="4:4" x14ac:dyDescent="0.15">
      <c r="D1579" s="1161"/>
    </row>
    <row r="1580" spans="4:4" x14ac:dyDescent="0.15">
      <c r="D1580" s="1161"/>
    </row>
    <row r="1581" spans="4:4" x14ac:dyDescent="0.15">
      <c r="D1581" s="1161"/>
    </row>
    <row r="1582" spans="4:4" x14ac:dyDescent="0.15">
      <c r="D1582" s="1161"/>
    </row>
    <row r="1583" spans="4:4" x14ac:dyDescent="0.15">
      <c r="D1583" s="1161"/>
    </row>
    <row r="1584" spans="4:4" x14ac:dyDescent="0.15">
      <c r="D1584" s="1161"/>
    </row>
    <row r="1585" spans="4:4" x14ac:dyDescent="0.15">
      <c r="D1585" s="1161"/>
    </row>
    <row r="1586" spans="4:4" x14ac:dyDescent="0.15">
      <c r="D1586" s="1161"/>
    </row>
    <row r="1587" spans="4:4" x14ac:dyDescent="0.15">
      <c r="D1587" s="1161"/>
    </row>
    <row r="1588" spans="4:4" x14ac:dyDescent="0.15">
      <c r="D1588" s="1161"/>
    </row>
    <row r="1589" spans="4:4" x14ac:dyDescent="0.15">
      <c r="D1589" s="1161"/>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104775</xdr:colOff>
                <xdr:row>0</xdr:row>
                <xdr:rowOff>66675</xdr:rowOff>
              </from>
              <to>
                <xdr:col>1</xdr:col>
                <xdr:colOff>866775</xdr:colOff>
                <xdr:row>0</xdr:row>
                <xdr:rowOff>390525</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66675</xdr:colOff>
                <xdr:row>7</xdr:row>
                <xdr:rowOff>247650</xdr:rowOff>
              </from>
              <to>
                <xdr:col>1</xdr:col>
                <xdr:colOff>1171575</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37" zoomScale="85" zoomScaleNormal="85" workbookViewId="0">
      <selection activeCell="N9" sqref="N9"/>
    </sheetView>
  </sheetViews>
  <sheetFormatPr defaultRowHeight="24" customHeight="1" outlineLevelCol="1" x14ac:dyDescent="0.15"/>
  <cols>
    <col min="1" max="1" width="8.125" style="102" hidden="1" customWidth="1" outlineLevel="1"/>
    <col min="2" max="2" width="14.625" style="103" hidden="1" customWidth="1" outlineLevel="1"/>
    <col min="3" max="3" width="11.25" style="92" hidden="1" customWidth="1" outlineLevel="1"/>
    <col min="4" max="4" width="9.25" style="102" hidden="1" customWidth="1" outlineLevel="1"/>
    <col min="5" max="5" width="9.25" style="103" hidden="1" customWidth="1" outlineLevel="1"/>
    <col min="6" max="6" width="9.25" hidden="1" customWidth="1" outlineLevel="1"/>
    <col min="7" max="7" width="8.125" style="104" hidden="1" customWidth="1" outlineLevel="1"/>
    <col min="8" max="8" width="14.625" style="105" hidden="1" customWidth="1" outlineLevel="1"/>
    <col min="9" max="9" width="11.25" style="106" hidden="1" customWidth="1" outlineLevel="1"/>
    <col min="10" max="10" width="11.25" style="92" hidden="1" customWidth="1" outlineLevel="1"/>
    <col min="11" max="11" width="8.5" customWidth="1" collapsed="1"/>
    <col min="12" max="12" width="39.875" customWidth="1"/>
    <col min="13" max="15" width="16.75" style="92" customWidth="1"/>
    <col min="16" max="19" width="9.75" customWidth="1"/>
  </cols>
  <sheetData>
    <row r="1" spans="1:17" s="59" customFormat="1" ht="36" customHeight="1" x14ac:dyDescent="0.15">
      <c r="A1" s="845" t="s">
        <v>1524</v>
      </c>
      <c r="D1" s="58"/>
      <c r="G1" s="60"/>
      <c r="H1" s="61"/>
      <c r="I1" s="61"/>
      <c r="K1" s="774" t="s">
        <v>2546</v>
      </c>
      <c r="L1" s="417">
        <v>44301</v>
      </c>
      <c r="M1" s="419" t="s">
        <v>1511</v>
      </c>
      <c r="N1" s="418">
        <v>44651</v>
      </c>
      <c r="O1" s="62"/>
    </row>
    <row r="2" spans="1:17" s="59" customFormat="1" ht="24" customHeight="1" x14ac:dyDescent="0.15">
      <c r="A2" s="426"/>
      <c r="B2" s="427" t="s">
        <v>2503</v>
      </c>
      <c r="C2" s="428"/>
      <c r="D2" s="1311" t="s">
        <v>378</v>
      </c>
      <c r="E2" s="1311"/>
      <c r="F2" s="1312"/>
      <c r="G2" s="1313" t="s">
        <v>379</v>
      </c>
      <c r="H2" s="1314"/>
      <c r="I2" s="1315"/>
      <c r="J2" s="1316" t="s">
        <v>3204</v>
      </c>
      <c r="L2" s="1318" t="s">
        <v>2579</v>
      </c>
      <c r="M2" s="1321" t="s">
        <v>382</v>
      </c>
      <c r="N2" s="1321" t="s">
        <v>383</v>
      </c>
      <c r="O2" s="1323" t="s">
        <v>384</v>
      </c>
    </row>
    <row r="3" spans="1:17" s="59" customFormat="1" ht="24" customHeight="1" x14ac:dyDescent="0.15">
      <c r="A3" s="63" t="s">
        <v>385</v>
      </c>
      <c r="B3" s="64" t="s">
        <v>386</v>
      </c>
      <c r="C3" s="65" t="s">
        <v>384</v>
      </c>
      <c r="D3" s="771" t="s">
        <v>385</v>
      </c>
      <c r="E3" s="772" t="s">
        <v>386</v>
      </c>
      <c r="F3" s="773" t="s">
        <v>384</v>
      </c>
      <c r="G3" s="63" t="s">
        <v>385</v>
      </c>
      <c r="H3" s="64" t="s">
        <v>386</v>
      </c>
      <c r="I3" s="66" t="s">
        <v>384</v>
      </c>
      <c r="J3" s="1317"/>
      <c r="L3" s="1319"/>
      <c r="M3" s="1322"/>
      <c r="N3" s="1322"/>
      <c r="O3" s="1324"/>
    </row>
    <row r="4" spans="1:17" s="59" customFormat="1" ht="24" customHeight="1" x14ac:dyDescent="0.15">
      <c r="A4" s="1013" t="s">
        <v>3203</v>
      </c>
      <c r="B4" s="1006"/>
      <c r="C4" s="1007">
        <v>10000</v>
      </c>
      <c r="D4" s="1005"/>
      <c r="E4" s="1006"/>
      <c r="F4" s="1008"/>
      <c r="G4" s="1009"/>
      <c r="H4" s="1010"/>
      <c r="I4" s="1011"/>
      <c r="J4" s="1012">
        <f>C4</f>
        <v>10000</v>
      </c>
      <c r="L4" s="73" t="s">
        <v>2505</v>
      </c>
      <c r="M4" s="708">
        <v>9200</v>
      </c>
      <c r="N4" s="708">
        <v>112200</v>
      </c>
      <c r="O4" s="70">
        <f>SUM(M4:N4)</f>
        <v>121400</v>
      </c>
    </row>
    <row r="5" spans="1:17" ht="24" customHeight="1" x14ac:dyDescent="0.15">
      <c r="A5" s="75">
        <v>1249</v>
      </c>
      <c r="B5" s="76">
        <v>44309</v>
      </c>
      <c r="C5" s="77">
        <v>30000</v>
      </c>
      <c r="D5" s="75"/>
      <c r="E5" s="76"/>
      <c r="F5" s="78"/>
      <c r="G5" s="79"/>
      <c r="H5" s="80"/>
      <c r="I5" s="81"/>
      <c r="J5" s="82">
        <f>IF(C5&amp;I5="","",J4+C5-I5)</f>
        <v>40000</v>
      </c>
      <c r="L5" s="83" t="s">
        <v>2506</v>
      </c>
      <c r="M5" s="709"/>
      <c r="N5" s="709"/>
      <c r="O5" s="77">
        <f t="shared" ref="O5:O12" si="0">SUM(M5:N5)</f>
        <v>0</v>
      </c>
    </row>
    <row r="6" spans="1:17" ht="24" customHeight="1" x14ac:dyDescent="0.15">
      <c r="A6" s="75"/>
      <c r="B6" s="76"/>
      <c r="C6" s="77"/>
      <c r="D6" s="75"/>
      <c r="E6" s="76"/>
      <c r="F6" s="78"/>
      <c r="G6" s="79">
        <v>1256</v>
      </c>
      <c r="H6" s="80">
        <v>44354</v>
      </c>
      <c r="I6" s="81">
        <v>50000</v>
      </c>
      <c r="J6" s="82">
        <f t="shared" ref="J6:J45" si="1">IF(C6&amp;I6="","",J5+C6-I6)</f>
        <v>-10000</v>
      </c>
      <c r="L6" s="83" t="s">
        <v>2507</v>
      </c>
      <c r="M6" s="709"/>
      <c r="N6" s="709">
        <v>580000</v>
      </c>
      <c r="O6" s="77">
        <f t="shared" si="0"/>
        <v>580000</v>
      </c>
    </row>
    <row r="7" spans="1:17" ht="24" customHeight="1" x14ac:dyDescent="0.15">
      <c r="A7" s="75">
        <v>1270</v>
      </c>
      <c r="B7" s="76">
        <v>44398</v>
      </c>
      <c r="C7" s="77">
        <v>10000</v>
      </c>
      <c r="D7" s="75"/>
      <c r="E7" s="76"/>
      <c r="F7" s="78"/>
      <c r="G7" s="79"/>
      <c r="H7" s="80"/>
      <c r="I7" s="81"/>
      <c r="J7" s="82">
        <f t="shared" si="1"/>
        <v>0</v>
      </c>
      <c r="L7" s="83" t="s">
        <v>2508</v>
      </c>
      <c r="M7" s="709"/>
      <c r="N7" s="709">
        <v>98</v>
      </c>
      <c r="O7" s="77">
        <f t="shared" si="0"/>
        <v>98</v>
      </c>
    </row>
    <row r="8" spans="1:17" ht="24" customHeight="1" x14ac:dyDescent="0.15">
      <c r="A8" s="75">
        <v>1280</v>
      </c>
      <c r="B8" s="76">
        <v>44505</v>
      </c>
      <c r="C8" s="77">
        <v>50000</v>
      </c>
      <c r="D8" s="75"/>
      <c r="E8" s="76"/>
      <c r="F8" s="78"/>
      <c r="G8" s="79"/>
      <c r="H8" s="80"/>
      <c r="I8" s="81"/>
      <c r="J8" s="82">
        <f t="shared" si="1"/>
        <v>50000</v>
      </c>
      <c r="L8" s="83" t="s">
        <v>3188</v>
      </c>
      <c r="M8" s="709"/>
      <c r="N8" s="709">
        <v>609000</v>
      </c>
      <c r="O8" s="77">
        <f t="shared" si="0"/>
        <v>609000</v>
      </c>
    </row>
    <row r="9" spans="1:17" ht="24" customHeight="1" x14ac:dyDescent="0.15">
      <c r="A9" s="75">
        <v>1282</v>
      </c>
      <c r="B9" s="76">
        <v>44505</v>
      </c>
      <c r="C9" s="77">
        <v>50000</v>
      </c>
      <c r="D9" s="75"/>
      <c r="E9" s="76"/>
      <c r="F9" s="78"/>
      <c r="G9" s="79"/>
      <c r="H9" s="80"/>
      <c r="I9" s="81"/>
      <c r="J9" s="82">
        <f t="shared" si="1"/>
        <v>100000</v>
      </c>
      <c r="L9" s="83" t="s">
        <v>2510</v>
      </c>
      <c r="M9" s="709"/>
      <c r="N9" s="709">
        <v>280000</v>
      </c>
      <c r="O9" s="77">
        <f t="shared" si="0"/>
        <v>280000</v>
      </c>
    </row>
    <row r="10" spans="1:17" ht="24" customHeight="1" x14ac:dyDescent="0.15">
      <c r="A10" s="75">
        <v>1284</v>
      </c>
      <c r="B10" s="76">
        <v>44510</v>
      </c>
      <c r="C10" s="77">
        <v>30000</v>
      </c>
      <c r="D10" s="75"/>
      <c r="E10" s="76"/>
      <c r="F10" s="78"/>
      <c r="G10" s="79"/>
      <c r="H10" s="80"/>
      <c r="I10" s="81"/>
      <c r="J10" s="82">
        <f t="shared" si="1"/>
        <v>130000</v>
      </c>
      <c r="L10" s="83" t="s">
        <v>2526</v>
      </c>
      <c r="M10" s="709"/>
      <c r="N10" s="709"/>
      <c r="O10" s="77">
        <f t="shared" si="0"/>
        <v>0</v>
      </c>
      <c r="Q10" s="2"/>
    </row>
    <row r="11" spans="1:17" ht="24" customHeight="1" x14ac:dyDescent="0.15">
      <c r="A11" s="75">
        <v>1287</v>
      </c>
      <c r="B11" s="76">
        <v>44540</v>
      </c>
      <c r="C11" s="77">
        <v>50000</v>
      </c>
      <c r="D11" s="75"/>
      <c r="E11" s="76"/>
      <c r="F11" s="78"/>
      <c r="G11" s="79"/>
      <c r="H11" s="80"/>
      <c r="I11" s="81"/>
      <c r="J11" s="82">
        <f t="shared" si="1"/>
        <v>180000</v>
      </c>
      <c r="L11" s="83" t="s">
        <v>2529</v>
      </c>
      <c r="M11" s="709"/>
      <c r="N11" s="709"/>
      <c r="O11" s="77">
        <f t="shared" si="0"/>
        <v>0</v>
      </c>
    </row>
    <row r="12" spans="1:17" ht="24" customHeight="1" x14ac:dyDescent="0.15">
      <c r="A12" s="75">
        <v>1288</v>
      </c>
      <c r="B12" s="76">
        <v>44573</v>
      </c>
      <c r="C12" s="77">
        <v>10000</v>
      </c>
      <c r="D12" s="75"/>
      <c r="E12" s="76"/>
      <c r="F12" s="78"/>
      <c r="G12" s="79"/>
      <c r="H12" s="80"/>
      <c r="I12" s="81"/>
      <c r="J12" s="82">
        <f t="shared" si="1"/>
        <v>190000</v>
      </c>
      <c r="L12" s="83" t="s">
        <v>2511</v>
      </c>
      <c r="M12" s="709"/>
      <c r="N12" s="709"/>
      <c r="O12" s="77">
        <f t="shared" si="0"/>
        <v>0</v>
      </c>
    </row>
    <row r="13" spans="1:17" ht="24" customHeight="1" x14ac:dyDescent="0.15">
      <c r="A13" s="75"/>
      <c r="B13" s="76"/>
      <c r="C13" s="77"/>
      <c r="D13" s="75"/>
      <c r="E13" s="76"/>
      <c r="F13" s="78"/>
      <c r="G13" s="79">
        <v>1289</v>
      </c>
      <c r="H13" s="80">
        <v>44601</v>
      </c>
      <c r="I13" s="81">
        <v>190000</v>
      </c>
      <c r="J13" s="82">
        <f t="shared" si="1"/>
        <v>0</v>
      </c>
      <c r="L13" s="91"/>
      <c r="M13" s="710"/>
      <c r="N13" s="710"/>
      <c r="O13" s="87"/>
    </row>
    <row r="14" spans="1:17" ht="24" customHeight="1" x14ac:dyDescent="0.15">
      <c r="A14" s="75">
        <v>1293</v>
      </c>
      <c r="B14" s="76">
        <v>44617</v>
      </c>
      <c r="C14" s="77">
        <v>30000</v>
      </c>
      <c r="D14" s="75"/>
      <c r="E14" s="76"/>
      <c r="F14" s="78"/>
      <c r="G14" s="79"/>
      <c r="H14" s="80"/>
      <c r="I14" s="81"/>
      <c r="J14" s="82">
        <f t="shared" si="1"/>
        <v>30000</v>
      </c>
      <c r="L14" s="88" t="s">
        <v>394</v>
      </c>
      <c r="M14" s="89"/>
      <c r="N14" s="89"/>
      <c r="O14" s="90">
        <f>SUM(O4:O13)</f>
        <v>1590498</v>
      </c>
    </row>
    <row r="15" spans="1:17" ht="24" customHeight="1" x14ac:dyDescent="0.15">
      <c r="A15" s="75">
        <v>1297</v>
      </c>
      <c r="B15" s="76">
        <v>44621</v>
      </c>
      <c r="C15" s="77">
        <v>10000</v>
      </c>
      <c r="D15" s="75"/>
      <c r="E15" s="76"/>
      <c r="F15" s="78"/>
      <c r="G15" s="79"/>
      <c r="H15" s="80"/>
      <c r="I15" s="81"/>
      <c r="J15" s="82">
        <f t="shared" si="1"/>
        <v>40000</v>
      </c>
      <c r="L15" s="1318" t="s">
        <v>2580</v>
      </c>
      <c r="M15" s="1325" t="s">
        <v>2530</v>
      </c>
      <c r="N15" s="1321"/>
      <c r="O15" s="1323" t="s">
        <v>384</v>
      </c>
    </row>
    <row r="16" spans="1:17" ht="24" customHeight="1" x14ac:dyDescent="0.15">
      <c r="A16" s="75">
        <v>1302</v>
      </c>
      <c r="B16" s="76">
        <v>44637</v>
      </c>
      <c r="C16" s="77">
        <v>10000</v>
      </c>
      <c r="D16" s="75"/>
      <c r="E16" s="76"/>
      <c r="F16" s="78"/>
      <c r="G16" s="79"/>
      <c r="H16" s="80"/>
      <c r="I16" s="81"/>
      <c r="J16" s="82">
        <f t="shared" si="1"/>
        <v>50000</v>
      </c>
      <c r="L16" s="1319"/>
      <c r="M16" s="1326"/>
      <c r="N16" s="1322"/>
      <c r="O16" s="1324"/>
    </row>
    <row r="17" spans="1:16" ht="24" customHeight="1" x14ac:dyDescent="0.15">
      <c r="A17" s="75"/>
      <c r="B17" s="76"/>
      <c r="C17" s="77"/>
      <c r="D17" s="75"/>
      <c r="E17" s="76"/>
      <c r="F17" s="78"/>
      <c r="G17" s="79"/>
      <c r="H17" s="80"/>
      <c r="I17" s="81"/>
      <c r="J17" s="82" t="str">
        <f t="shared" si="1"/>
        <v/>
      </c>
      <c r="L17" s="73" t="s">
        <v>2512</v>
      </c>
      <c r="M17" s="708"/>
      <c r="N17" s="708">
        <v>263000</v>
      </c>
      <c r="O17" s="70">
        <f>SUM(M17:N17)</f>
        <v>263000</v>
      </c>
    </row>
    <row r="18" spans="1:16" ht="24" customHeight="1" x14ac:dyDescent="0.15">
      <c r="A18" s="75"/>
      <c r="B18" s="76"/>
      <c r="C18" s="77"/>
      <c r="D18" s="75"/>
      <c r="E18" s="76"/>
      <c r="F18" s="78"/>
      <c r="G18" s="79"/>
      <c r="H18" s="80"/>
      <c r="I18" s="81"/>
      <c r="J18" s="82" t="str">
        <f t="shared" si="1"/>
        <v/>
      </c>
      <c r="L18" s="788" t="s">
        <v>2527</v>
      </c>
      <c r="M18" s="789"/>
      <c r="N18" s="789"/>
      <c r="O18" s="77">
        <f t="shared" ref="O18:O29" si="2">SUM(M18:N18)</f>
        <v>0</v>
      </c>
    </row>
    <row r="19" spans="1:16" ht="24" customHeight="1" x14ac:dyDescent="0.15">
      <c r="A19" s="75"/>
      <c r="B19" s="76"/>
      <c r="C19" s="77"/>
      <c r="D19" s="75"/>
      <c r="E19" s="76"/>
      <c r="F19" s="78"/>
      <c r="G19" s="79"/>
      <c r="H19" s="80"/>
      <c r="I19" s="81"/>
      <c r="J19" s="82" t="str">
        <f t="shared" si="1"/>
        <v/>
      </c>
      <c r="L19" s="83" t="s">
        <v>2513</v>
      </c>
      <c r="M19" s="709"/>
      <c r="N19" s="709"/>
      <c r="O19" s="77">
        <f t="shared" si="2"/>
        <v>0</v>
      </c>
    </row>
    <row r="20" spans="1:16" ht="24" customHeight="1" x14ac:dyDescent="0.15">
      <c r="A20" s="75"/>
      <c r="B20" s="76"/>
      <c r="C20" s="77"/>
      <c r="D20" s="75"/>
      <c r="E20" s="76"/>
      <c r="F20" s="78"/>
      <c r="G20" s="79"/>
      <c r="H20" s="80"/>
      <c r="I20" s="81"/>
      <c r="J20" s="82" t="str">
        <f t="shared" si="1"/>
        <v/>
      </c>
      <c r="L20" s="83" t="s">
        <v>2514</v>
      </c>
      <c r="M20" s="709"/>
      <c r="N20" s="709">
        <v>4730</v>
      </c>
      <c r="O20" s="77">
        <f t="shared" si="2"/>
        <v>4730</v>
      </c>
    </row>
    <row r="21" spans="1:16" ht="24" customHeight="1" x14ac:dyDescent="0.15">
      <c r="A21" s="75"/>
      <c r="B21" s="76"/>
      <c r="C21" s="77"/>
      <c r="D21" s="75"/>
      <c r="E21" s="76"/>
      <c r="F21" s="78"/>
      <c r="G21" s="79"/>
      <c r="H21" s="80"/>
      <c r="I21" s="81"/>
      <c r="J21" s="82" t="str">
        <f t="shared" si="1"/>
        <v/>
      </c>
      <c r="L21" s="83" t="s">
        <v>2528</v>
      </c>
      <c r="M21" s="709"/>
      <c r="N21" s="709"/>
      <c r="O21" s="77">
        <f t="shared" si="2"/>
        <v>0</v>
      </c>
    </row>
    <row r="22" spans="1:16" ht="24" customHeight="1" x14ac:dyDescent="0.15">
      <c r="A22" s="75"/>
      <c r="B22" s="76"/>
      <c r="C22" s="77"/>
      <c r="D22" s="75"/>
      <c r="E22" s="76"/>
      <c r="F22" s="78"/>
      <c r="G22" s="79"/>
      <c r="H22" s="80"/>
      <c r="I22" s="81"/>
      <c r="J22" s="82" t="str">
        <f t="shared" si="1"/>
        <v/>
      </c>
      <c r="L22" s="83" t="s">
        <v>3187</v>
      </c>
      <c r="M22" s="709"/>
      <c r="N22" s="709">
        <v>656400</v>
      </c>
      <c r="O22" s="77">
        <f t="shared" si="2"/>
        <v>656400</v>
      </c>
    </row>
    <row r="23" spans="1:16" ht="24" customHeight="1" x14ac:dyDescent="0.15">
      <c r="A23" s="75"/>
      <c r="B23" s="76"/>
      <c r="C23" s="77"/>
      <c r="D23" s="75"/>
      <c r="E23" s="76"/>
      <c r="F23" s="78"/>
      <c r="G23" s="79"/>
      <c r="H23" s="80"/>
      <c r="I23" s="81"/>
      <c r="J23" s="82" t="str">
        <f t="shared" si="1"/>
        <v/>
      </c>
      <c r="L23" s="83" t="s">
        <v>2516</v>
      </c>
      <c r="M23" s="709"/>
      <c r="N23" s="709">
        <v>240000</v>
      </c>
      <c r="O23" s="77">
        <f t="shared" si="2"/>
        <v>240000</v>
      </c>
      <c r="P23" s="1320"/>
    </row>
    <row r="24" spans="1:16" ht="24" customHeight="1" x14ac:dyDescent="0.15">
      <c r="A24" s="75"/>
      <c r="B24" s="76"/>
      <c r="C24" s="77"/>
      <c r="D24" s="75"/>
      <c r="E24" s="76"/>
      <c r="F24" s="78"/>
      <c r="G24" s="79"/>
      <c r="H24" s="80"/>
      <c r="I24" s="81"/>
      <c r="J24" s="82" t="str">
        <f t="shared" si="1"/>
        <v/>
      </c>
      <c r="L24" s="83" t="s">
        <v>2515</v>
      </c>
      <c r="M24" s="709"/>
      <c r="N24" s="709"/>
      <c r="O24" s="77">
        <f>SUM(M24:N24)</f>
        <v>0</v>
      </c>
      <c r="P24" s="1320"/>
    </row>
    <row r="25" spans="1:16" ht="24" customHeight="1" x14ac:dyDescent="0.15">
      <c r="A25" s="75"/>
      <c r="B25" s="76"/>
      <c r="C25" s="77"/>
      <c r="D25" s="75"/>
      <c r="E25" s="76"/>
      <c r="F25" s="78"/>
      <c r="G25" s="79"/>
      <c r="H25" s="80"/>
      <c r="I25" s="81"/>
      <c r="J25" s="82" t="str">
        <f t="shared" si="1"/>
        <v/>
      </c>
      <c r="L25" s="91" t="s">
        <v>3186</v>
      </c>
      <c r="M25" s="710">
        <v>500000</v>
      </c>
      <c r="N25" s="710"/>
      <c r="O25" s="77">
        <f>SUM(M25:N25)</f>
        <v>500000</v>
      </c>
    </row>
    <row r="26" spans="1:16" ht="24" hidden="1" customHeight="1" x14ac:dyDescent="0.15">
      <c r="A26" s="75"/>
      <c r="B26" s="76"/>
      <c r="C26" s="77"/>
      <c r="D26" s="75"/>
      <c r="E26" s="76"/>
      <c r="F26" s="78"/>
      <c r="G26" s="79"/>
      <c r="H26" s="80"/>
      <c r="I26" s="81"/>
      <c r="J26" s="82" t="str">
        <f t="shared" si="1"/>
        <v/>
      </c>
      <c r="L26" s="88" t="s">
        <v>394</v>
      </c>
      <c r="M26" s="89"/>
      <c r="N26" s="89"/>
      <c r="O26" s="70">
        <f t="shared" si="2"/>
        <v>0</v>
      </c>
    </row>
    <row r="27" spans="1:16" ht="24" hidden="1" customHeight="1" x14ac:dyDescent="0.15">
      <c r="A27" s="75"/>
      <c r="B27" s="76"/>
      <c r="C27" s="77"/>
      <c r="D27" s="75"/>
      <c r="E27" s="76"/>
      <c r="F27" s="78"/>
      <c r="G27" s="79"/>
      <c r="H27" s="80"/>
      <c r="I27" s="81"/>
      <c r="J27" s="82" t="str">
        <f t="shared" si="1"/>
        <v/>
      </c>
      <c r="L27" s="779" t="s">
        <v>2519</v>
      </c>
      <c r="M27" s="780"/>
      <c r="N27" s="780"/>
      <c r="O27" s="70">
        <f t="shared" si="2"/>
        <v>0</v>
      </c>
    </row>
    <row r="28" spans="1:16" ht="24" hidden="1" customHeight="1" x14ac:dyDescent="0.15">
      <c r="A28" s="75"/>
      <c r="B28" s="76"/>
      <c r="C28" s="77"/>
      <c r="D28" s="75"/>
      <c r="E28" s="76"/>
      <c r="F28" s="78"/>
      <c r="G28" s="79"/>
      <c r="H28" s="80"/>
      <c r="I28" s="81"/>
      <c r="J28" s="82" t="str">
        <f t="shared" si="1"/>
        <v/>
      </c>
      <c r="L28" s="88" t="s">
        <v>402</v>
      </c>
      <c r="M28" s="89"/>
      <c r="N28" s="89"/>
      <c r="O28" s="70">
        <f t="shared" si="2"/>
        <v>0</v>
      </c>
    </row>
    <row r="29" spans="1:16" ht="24" hidden="1" customHeight="1" x14ac:dyDescent="0.15">
      <c r="A29" s="75"/>
      <c r="B29" s="76"/>
      <c r="C29" s="77"/>
      <c r="D29" s="75"/>
      <c r="E29" s="76"/>
      <c r="F29" s="78"/>
      <c r="G29" s="79"/>
      <c r="H29" s="80"/>
      <c r="I29" s="81"/>
      <c r="J29" s="82" t="str">
        <f t="shared" si="1"/>
        <v/>
      </c>
      <c r="L29" s="88" t="s">
        <v>1863</v>
      </c>
      <c r="M29" s="89"/>
      <c r="N29" s="89"/>
      <c r="O29" s="70">
        <f t="shared" si="2"/>
        <v>0</v>
      </c>
    </row>
    <row r="30" spans="1:16" ht="24" customHeight="1" x14ac:dyDescent="0.15">
      <c r="A30" s="75"/>
      <c r="B30" s="76"/>
      <c r="C30" s="77"/>
      <c r="D30" s="75"/>
      <c r="E30" s="76"/>
      <c r="F30" s="78"/>
      <c r="G30" s="79"/>
      <c r="H30" s="80"/>
      <c r="I30" s="81"/>
      <c r="J30" s="82" t="str">
        <f t="shared" si="1"/>
        <v/>
      </c>
      <c r="L30" s="88" t="s">
        <v>394</v>
      </c>
      <c r="M30" s="966"/>
      <c r="N30" s="965"/>
      <c r="O30" s="90">
        <f>SUM(O17:O25)</f>
        <v>1664130</v>
      </c>
    </row>
    <row r="31" spans="1:16" ht="24" hidden="1" customHeight="1" x14ac:dyDescent="0.15">
      <c r="A31" s="75"/>
      <c r="B31" s="76"/>
      <c r="C31" s="77"/>
      <c r="D31" s="75"/>
      <c r="E31" s="76"/>
      <c r="F31" s="78"/>
      <c r="G31" s="79"/>
      <c r="H31" s="80"/>
      <c r="I31" s="81"/>
      <c r="J31" s="82" t="str">
        <f t="shared" si="1"/>
        <v/>
      </c>
      <c r="L31" s="94"/>
      <c r="M31" s="89"/>
      <c r="N31" s="89"/>
      <c r="O31" s="89"/>
    </row>
    <row r="32" spans="1:16" ht="24" hidden="1" customHeight="1" x14ac:dyDescent="0.15">
      <c r="A32" s="75"/>
      <c r="B32" s="76"/>
      <c r="C32" s="77"/>
      <c r="D32" s="75"/>
      <c r="E32" s="76"/>
      <c r="F32" s="78"/>
      <c r="G32" s="79"/>
      <c r="H32" s="80"/>
      <c r="I32" s="81"/>
      <c r="J32" s="82" t="str">
        <f t="shared" si="1"/>
        <v/>
      </c>
      <c r="L32" s="779" t="s">
        <v>2535</v>
      </c>
      <c r="M32" s="780"/>
      <c r="N32" s="780"/>
      <c r="O32" s="781"/>
    </row>
    <row r="33" spans="1:15" ht="24" hidden="1" customHeight="1" x14ac:dyDescent="0.15">
      <c r="A33" s="75"/>
      <c r="B33" s="76"/>
      <c r="C33" s="77"/>
      <c r="D33" s="75"/>
      <c r="E33" s="76"/>
      <c r="F33" s="78"/>
      <c r="G33" s="79"/>
      <c r="H33" s="80"/>
      <c r="I33" s="81"/>
      <c r="J33" s="82" t="str">
        <f t="shared" si="1"/>
        <v/>
      </c>
      <c r="L33" s="782" t="s">
        <v>2518</v>
      </c>
      <c r="M33" s="708"/>
      <c r="N33" s="74"/>
      <c r="O33" s="70">
        <v>120000</v>
      </c>
    </row>
    <row r="34" spans="1:15" ht="24" hidden="1" customHeight="1" x14ac:dyDescent="0.15">
      <c r="A34" s="75"/>
      <c r="B34" s="76"/>
      <c r="C34" s="77"/>
      <c r="D34" s="75"/>
      <c r="E34" s="76"/>
      <c r="F34" s="78"/>
      <c r="G34" s="79"/>
      <c r="H34" s="80"/>
      <c r="I34" s="81"/>
      <c r="J34" s="82" t="str">
        <f t="shared" si="1"/>
        <v/>
      </c>
      <c r="L34" s="784" t="s">
        <v>2520</v>
      </c>
      <c r="M34" s="709"/>
      <c r="N34" s="84"/>
      <c r="O34" s="77">
        <f>SUM(N9)</f>
        <v>280000</v>
      </c>
    </row>
    <row r="35" spans="1:15" ht="24" hidden="1" customHeight="1" x14ac:dyDescent="0.15">
      <c r="A35" s="75"/>
      <c r="B35" s="76"/>
      <c r="C35" s="77"/>
      <c r="D35" s="75"/>
      <c r="E35" s="76"/>
      <c r="F35" s="78"/>
      <c r="G35" s="79"/>
      <c r="H35" s="80"/>
      <c r="I35" s="81"/>
      <c r="J35" s="82" t="str">
        <f t="shared" si="1"/>
        <v/>
      </c>
      <c r="L35" s="85" t="s">
        <v>2521</v>
      </c>
      <c r="M35" s="710"/>
      <c r="N35" s="86"/>
      <c r="O35" s="87">
        <f>SUM(N23)</f>
        <v>240000</v>
      </c>
    </row>
    <row r="36" spans="1:15" ht="24" hidden="1" customHeight="1" x14ac:dyDescent="0.15">
      <c r="A36" s="75"/>
      <c r="B36" s="76"/>
      <c r="C36" s="77"/>
      <c r="D36" s="75"/>
      <c r="E36" s="76"/>
      <c r="F36" s="78"/>
      <c r="G36" s="79"/>
      <c r="H36" s="80"/>
      <c r="I36" s="81"/>
      <c r="J36" s="82" t="str">
        <f t="shared" si="1"/>
        <v/>
      </c>
      <c r="L36" s="88" t="s">
        <v>1505</v>
      </c>
      <c r="M36" s="966"/>
      <c r="N36" s="89"/>
      <c r="O36" s="967">
        <f>O33+O34-O35</f>
        <v>160000</v>
      </c>
    </row>
    <row r="37" spans="1:15" ht="24" customHeight="1" x14ac:dyDescent="0.15">
      <c r="A37" s="75"/>
      <c r="B37" s="76"/>
      <c r="C37" s="77"/>
      <c r="D37" s="75"/>
      <c r="E37" s="76"/>
      <c r="F37" s="78"/>
      <c r="G37" s="79"/>
      <c r="H37" s="80"/>
      <c r="I37" s="81"/>
      <c r="J37" s="82" t="str">
        <f t="shared" si="1"/>
        <v/>
      </c>
    </row>
    <row r="38" spans="1:15" ht="24" customHeight="1" x14ac:dyDescent="0.15">
      <c r="A38" s="75"/>
      <c r="B38" s="76"/>
      <c r="C38" s="77"/>
      <c r="D38" s="75"/>
      <c r="E38" s="76"/>
      <c r="F38" s="78"/>
      <c r="G38" s="79"/>
      <c r="H38" s="80"/>
      <c r="I38" s="81"/>
      <c r="J38" s="82" t="str">
        <f t="shared" si="1"/>
        <v/>
      </c>
      <c r="L38" s="779" t="s">
        <v>2568</v>
      </c>
      <c r="M38" s="780"/>
      <c r="N38" s="836" t="s">
        <v>2566</v>
      </c>
      <c r="O38" s="837" t="s">
        <v>2567</v>
      </c>
    </row>
    <row r="39" spans="1:15" ht="24" customHeight="1" x14ac:dyDescent="0.15">
      <c r="A39" s="75"/>
      <c r="B39" s="76"/>
      <c r="C39" s="77"/>
      <c r="D39" s="75"/>
      <c r="E39" s="76"/>
      <c r="F39" s="78"/>
      <c r="G39" s="79"/>
      <c r="H39" s="80"/>
      <c r="I39" s="81"/>
      <c r="J39" s="82" t="str">
        <f t="shared" si="1"/>
        <v/>
      </c>
      <c r="L39" s="782" t="s">
        <v>2588</v>
      </c>
      <c r="M39" s="708"/>
      <c r="N39" s="708"/>
      <c r="O39" s="70">
        <f>O4+O5+O6+O7</f>
        <v>701498</v>
      </c>
    </row>
    <row r="40" spans="1:15" ht="24" customHeight="1" x14ac:dyDescent="0.15">
      <c r="A40" s="75"/>
      <c r="B40" s="76"/>
      <c r="C40" s="77"/>
      <c r="D40" s="75"/>
      <c r="E40" s="76"/>
      <c r="F40" s="78"/>
      <c r="G40" s="79"/>
      <c r="H40" s="80"/>
      <c r="I40" s="81"/>
      <c r="J40" s="82" t="str">
        <f t="shared" si="1"/>
        <v/>
      </c>
      <c r="L40" s="784" t="s">
        <v>2587</v>
      </c>
      <c r="M40" s="709"/>
      <c r="N40" s="974">
        <f>O17+O20+O19</f>
        <v>267730</v>
      </c>
      <c r="O40" s="77"/>
    </row>
    <row r="41" spans="1:15" ht="24" customHeight="1" x14ac:dyDescent="0.15">
      <c r="A41" s="75"/>
      <c r="B41" s="76"/>
      <c r="C41" s="77"/>
      <c r="D41" s="75"/>
      <c r="E41" s="76"/>
      <c r="F41" s="78"/>
      <c r="G41" s="79"/>
      <c r="H41" s="80"/>
      <c r="I41" s="81"/>
      <c r="J41" s="82" t="str">
        <f t="shared" si="1"/>
        <v/>
      </c>
      <c r="L41" s="795" t="s">
        <v>2586</v>
      </c>
      <c r="M41" s="789"/>
      <c r="N41" s="968">
        <f>O18+O21</f>
        <v>0</v>
      </c>
      <c r="O41" s="969"/>
    </row>
    <row r="42" spans="1:15" ht="24" customHeight="1" thickBot="1" x14ac:dyDescent="0.2">
      <c r="A42" s="75"/>
      <c r="B42" s="76"/>
      <c r="C42" s="77"/>
      <c r="D42" s="75"/>
      <c r="E42" s="76"/>
      <c r="F42" s="78"/>
      <c r="G42" s="79"/>
      <c r="H42" s="80"/>
      <c r="I42" s="81"/>
      <c r="J42" s="82" t="str">
        <f t="shared" si="1"/>
        <v/>
      </c>
      <c r="L42" s="799" t="s">
        <v>2585</v>
      </c>
      <c r="M42" s="970"/>
      <c r="N42" s="970"/>
      <c r="O42" s="971">
        <f>O11+O10</f>
        <v>0</v>
      </c>
    </row>
    <row r="43" spans="1:15" ht="24" customHeight="1" x14ac:dyDescent="0.15">
      <c r="A43" s="75"/>
      <c r="B43" s="76"/>
      <c r="C43" s="77"/>
      <c r="D43" s="75"/>
      <c r="E43" s="76"/>
      <c r="F43" s="78"/>
      <c r="G43" s="79"/>
      <c r="H43" s="80"/>
      <c r="I43" s="81"/>
      <c r="J43" s="82" t="str">
        <f t="shared" si="1"/>
        <v/>
      </c>
      <c r="L43" s="795" t="s">
        <v>2584</v>
      </c>
      <c r="M43" s="972"/>
      <c r="N43" s="972"/>
      <c r="O43" s="973">
        <f>O8+O9</f>
        <v>889000</v>
      </c>
    </row>
    <row r="44" spans="1:15" ht="24" customHeight="1" x14ac:dyDescent="0.15">
      <c r="A44" s="75"/>
      <c r="B44" s="76"/>
      <c r="C44" s="77"/>
      <c r="D44" s="75"/>
      <c r="E44" s="76"/>
      <c r="F44" s="78"/>
      <c r="G44" s="79"/>
      <c r="H44" s="80"/>
      <c r="I44" s="81"/>
      <c r="J44" s="82" t="str">
        <f t="shared" si="1"/>
        <v/>
      </c>
      <c r="L44" s="784" t="s">
        <v>2583</v>
      </c>
      <c r="M44" s="709"/>
      <c r="N44" s="974">
        <f>O22+O23</f>
        <v>896400</v>
      </c>
      <c r="O44" s="77"/>
    </row>
    <row r="45" spans="1:15" ht="24" customHeight="1" x14ac:dyDescent="0.15">
      <c r="A45" s="75"/>
      <c r="B45" s="76"/>
      <c r="C45" s="77"/>
      <c r="D45" s="75"/>
      <c r="E45" s="76"/>
      <c r="F45" s="78"/>
      <c r="G45" s="79"/>
      <c r="H45" s="80"/>
      <c r="I45" s="81"/>
      <c r="J45" s="82" t="str">
        <f t="shared" si="1"/>
        <v/>
      </c>
      <c r="L45" s="784" t="s">
        <v>2581</v>
      </c>
      <c r="M45" s="709"/>
      <c r="N45" s="709">
        <f>O24</f>
        <v>0</v>
      </c>
      <c r="O45" s="975"/>
    </row>
    <row r="46" spans="1:15" ht="24" customHeight="1" x14ac:dyDescent="0.15">
      <c r="A46" s="75"/>
      <c r="B46" s="76"/>
      <c r="C46" s="77"/>
      <c r="D46" s="75"/>
      <c r="E46" s="76"/>
      <c r="F46" s="78"/>
      <c r="G46" s="79"/>
      <c r="H46" s="80"/>
      <c r="I46" s="81"/>
      <c r="J46" s="82"/>
      <c r="L46" s="784" t="s">
        <v>2582</v>
      </c>
      <c r="M46" s="709"/>
      <c r="N46" s="976"/>
      <c r="O46" s="975">
        <f>N12</f>
        <v>0</v>
      </c>
    </row>
    <row r="47" spans="1:15" ht="24" customHeight="1" thickBot="1" x14ac:dyDescent="0.2">
      <c r="A47" s="75"/>
      <c r="B47" s="76"/>
      <c r="C47" s="77"/>
      <c r="D47" s="75"/>
      <c r="E47" s="76"/>
      <c r="F47" s="78"/>
      <c r="G47" s="79"/>
      <c r="H47" s="80"/>
      <c r="I47" s="81"/>
      <c r="J47" s="82"/>
      <c r="L47" s="799" t="s">
        <v>3186</v>
      </c>
      <c r="M47" s="970">
        <f>M25</f>
        <v>500000</v>
      </c>
      <c r="N47" s="970"/>
      <c r="O47" s="971"/>
    </row>
    <row r="48" spans="1:15" ht="24" customHeight="1" x14ac:dyDescent="0.15">
      <c r="A48" s="75"/>
      <c r="B48" s="76"/>
      <c r="C48" s="77"/>
      <c r="D48" s="75"/>
      <c r="E48" s="76"/>
      <c r="F48" s="78"/>
      <c r="G48" s="79"/>
      <c r="H48" s="80"/>
      <c r="I48" s="81"/>
      <c r="J48" s="82"/>
      <c r="L48" s="795" t="s">
        <v>380</v>
      </c>
      <c r="M48" s="972"/>
      <c r="N48" s="972"/>
      <c r="O48" s="973">
        <f>O39+O42+O43+O46-N40-N41-N44-N45-M47</f>
        <v>-73632</v>
      </c>
    </row>
    <row r="49" spans="1:15" ht="24" customHeight="1" x14ac:dyDescent="0.15">
      <c r="A49" s="75"/>
      <c r="B49" s="76"/>
      <c r="C49" s="77"/>
      <c r="D49" s="75"/>
      <c r="E49" s="76"/>
      <c r="F49" s="78"/>
      <c r="G49" s="79"/>
      <c r="H49" s="80"/>
      <c r="I49" s="81"/>
      <c r="J49" s="82"/>
      <c r="L49" s="88"/>
      <c r="M49" s="966"/>
      <c r="N49" s="966" t="s">
        <v>2532</v>
      </c>
      <c r="O49" s="967">
        <v>9246857</v>
      </c>
    </row>
    <row r="50" spans="1:15" ht="24" customHeight="1" x14ac:dyDescent="0.15">
      <c r="A50" s="75"/>
      <c r="B50" s="76"/>
      <c r="C50" s="77"/>
      <c r="D50" s="75"/>
      <c r="E50" s="76"/>
      <c r="F50" s="78"/>
      <c r="G50" s="79"/>
      <c r="H50" s="80"/>
      <c r="I50" s="81"/>
      <c r="J50" s="82"/>
      <c r="L50" s="88"/>
      <c r="M50" s="966"/>
      <c r="N50" s="966" t="s">
        <v>2533</v>
      </c>
      <c r="O50" s="967">
        <v>9173225</v>
      </c>
    </row>
    <row r="51" spans="1:15" ht="24" customHeight="1" x14ac:dyDescent="0.15">
      <c r="A51" s="75"/>
      <c r="B51" s="76"/>
      <c r="C51" s="77"/>
      <c r="D51" s="75"/>
      <c r="E51" s="76"/>
      <c r="F51" s="78"/>
      <c r="G51" s="79"/>
      <c r="H51" s="80"/>
      <c r="I51" s="81"/>
      <c r="J51" s="82"/>
      <c r="L51" s="779"/>
      <c r="M51" s="977"/>
      <c r="N51" s="977" t="s">
        <v>2534</v>
      </c>
      <c r="O51" s="978">
        <f>O48+O49</f>
        <v>9173225</v>
      </c>
    </row>
    <row r="52" spans="1:15" ht="24" customHeight="1" x14ac:dyDescent="0.15">
      <c r="A52" s="75"/>
      <c r="B52" s="76"/>
      <c r="C52" s="77"/>
      <c r="D52" s="75"/>
      <c r="E52" s="76"/>
      <c r="F52" s="78"/>
      <c r="G52" s="79"/>
      <c r="H52" s="80"/>
      <c r="I52" s="81"/>
      <c r="J52" s="82"/>
    </row>
    <row r="53" spans="1:15" ht="24" customHeight="1" x14ac:dyDescent="0.15">
      <c r="A53" s="75"/>
      <c r="B53" s="76"/>
      <c r="C53" s="77"/>
      <c r="D53" s="75"/>
      <c r="E53" s="76"/>
      <c r="F53" s="78"/>
      <c r="G53" s="79"/>
      <c r="H53" s="80"/>
      <c r="I53" s="81"/>
      <c r="J53" s="82"/>
      <c r="L53" t="s">
        <v>3208</v>
      </c>
      <c r="M53" s="548" t="s">
        <v>402</v>
      </c>
      <c r="N53" s="548" t="s">
        <v>3207</v>
      </c>
      <c r="O53" s="548" t="s">
        <v>3206</v>
      </c>
    </row>
    <row r="54" spans="1:15" ht="24" customHeight="1" x14ac:dyDescent="0.15">
      <c r="A54" s="75"/>
      <c r="B54" s="76"/>
      <c r="C54" s="77"/>
      <c r="D54" s="75"/>
      <c r="E54" s="76"/>
      <c r="F54" s="78"/>
      <c r="G54" s="79"/>
      <c r="H54" s="80"/>
      <c r="I54" s="81"/>
      <c r="J54" s="82"/>
      <c r="L54" s="88" t="s">
        <v>3209</v>
      </c>
      <c r="M54" s="966">
        <v>10000</v>
      </c>
      <c r="N54" s="966">
        <f>N9-N23</f>
        <v>40000</v>
      </c>
      <c r="O54" s="967">
        <f>M54+N54</f>
        <v>50000</v>
      </c>
    </row>
    <row r="55" spans="1:15" ht="24" customHeight="1" x14ac:dyDescent="0.15">
      <c r="A55" s="75"/>
      <c r="B55" s="76"/>
      <c r="C55" s="77"/>
      <c r="D55" s="75"/>
      <c r="E55" s="76"/>
      <c r="F55" s="78"/>
      <c r="G55" s="79"/>
      <c r="H55" s="80"/>
      <c r="I55" s="81"/>
      <c r="J55" s="82"/>
      <c r="L55" s="88" t="s">
        <v>3210</v>
      </c>
      <c r="M55" s="966">
        <v>0</v>
      </c>
      <c r="N55" s="966">
        <f>M24-N12</f>
        <v>0</v>
      </c>
      <c r="O55" s="967">
        <f>M55+N55</f>
        <v>0</v>
      </c>
    </row>
    <row r="56" spans="1:15" ht="24" customHeight="1" x14ac:dyDescent="0.15">
      <c r="A56" s="75"/>
      <c r="B56" s="76"/>
      <c r="C56" s="77"/>
      <c r="D56" s="75"/>
      <c r="E56" s="76"/>
      <c r="F56" s="78"/>
      <c r="G56" s="79"/>
      <c r="H56" s="80"/>
      <c r="I56" s="81"/>
      <c r="J56" s="82"/>
    </row>
    <row r="57" spans="1:15" ht="24" customHeight="1" x14ac:dyDescent="0.15">
      <c r="A57" s="75"/>
      <c r="B57" s="76"/>
      <c r="C57" s="77"/>
      <c r="D57" s="75"/>
      <c r="E57" s="76"/>
      <c r="F57" s="78"/>
      <c r="G57" s="79"/>
      <c r="H57" s="80"/>
      <c r="I57" s="81"/>
      <c r="J57" s="82"/>
    </row>
    <row r="58" spans="1:15" ht="24" customHeight="1" x14ac:dyDescent="0.15">
      <c r="A58" s="75"/>
      <c r="B58" s="76"/>
      <c r="C58" s="77"/>
      <c r="D58" s="75"/>
      <c r="E58" s="76"/>
      <c r="F58" s="78"/>
      <c r="G58" s="79"/>
      <c r="H58" s="80"/>
      <c r="I58" s="81"/>
      <c r="J58" s="82"/>
    </row>
    <row r="59" spans="1:15" ht="24" customHeight="1" x14ac:dyDescent="0.15">
      <c r="A59" s="75"/>
      <c r="B59" s="76"/>
      <c r="C59" s="77"/>
      <c r="D59" s="75"/>
      <c r="E59" s="76"/>
      <c r="F59" s="78"/>
      <c r="G59" s="79"/>
      <c r="H59" s="80"/>
      <c r="I59" s="81"/>
      <c r="J59" s="82"/>
    </row>
    <row r="60" spans="1:15" ht="24" customHeight="1" x14ac:dyDescent="0.15">
      <c r="A60" s="75"/>
      <c r="B60" s="76"/>
      <c r="C60" s="77"/>
      <c r="D60" s="75"/>
      <c r="E60" s="76"/>
      <c r="F60" s="78"/>
      <c r="G60" s="79"/>
      <c r="H60" s="80"/>
      <c r="I60" s="81"/>
      <c r="J60" s="82"/>
    </row>
    <row r="61" spans="1:15" ht="24" customHeight="1" x14ac:dyDescent="0.15">
      <c r="A61" s="75"/>
      <c r="B61" s="76"/>
      <c r="C61" s="77"/>
      <c r="D61" s="75"/>
      <c r="E61" s="76"/>
      <c r="F61" s="78"/>
      <c r="G61" s="79"/>
      <c r="H61" s="80"/>
      <c r="I61" s="81"/>
      <c r="J61" s="82"/>
    </row>
    <row r="62" spans="1:15" ht="24" customHeight="1" x14ac:dyDescent="0.15">
      <c r="A62" s="75"/>
      <c r="B62" s="76"/>
      <c r="C62" s="77"/>
      <c r="D62" s="75"/>
      <c r="E62" s="76"/>
      <c r="F62" s="78"/>
      <c r="G62" s="79"/>
      <c r="H62" s="80"/>
      <c r="I62" s="81"/>
      <c r="J62" s="82"/>
    </row>
    <row r="63" spans="1:15" ht="24" customHeight="1" x14ac:dyDescent="0.15">
      <c r="A63" s="75"/>
      <c r="B63" s="76"/>
      <c r="C63" s="77"/>
      <c r="D63" s="75"/>
      <c r="E63" s="76"/>
      <c r="F63" s="78"/>
      <c r="G63" s="79"/>
      <c r="H63" s="80"/>
      <c r="I63" s="81"/>
      <c r="J63" s="82"/>
    </row>
    <row r="64" spans="1:15" ht="24" customHeight="1" x14ac:dyDescent="0.15">
      <c r="A64" s="75"/>
      <c r="B64" s="76"/>
      <c r="C64" s="77"/>
      <c r="D64" s="75"/>
      <c r="E64" s="76"/>
      <c r="F64" s="78"/>
      <c r="G64" s="79"/>
      <c r="H64" s="80"/>
      <c r="I64" s="81"/>
      <c r="J64" s="82"/>
    </row>
    <row r="65" spans="1:10" ht="24" customHeight="1" x14ac:dyDescent="0.15">
      <c r="A65" s="75"/>
      <c r="B65" s="76"/>
      <c r="C65" s="77"/>
      <c r="D65" s="75"/>
      <c r="E65" s="76"/>
      <c r="F65" s="78"/>
      <c r="G65" s="79"/>
      <c r="H65" s="80"/>
      <c r="I65" s="81"/>
      <c r="J65" s="82"/>
    </row>
    <row r="66" spans="1:10" ht="24" customHeight="1" x14ac:dyDescent="0.15">
      <c r="A66" s="75"/>
      <c r="B66" s="76"/>
      <c r="C66" s="77"/>
      <c r="D66" s="75"/>
      <c r="E66" s="76"/>
      <c r="F66" s="78"/>
      <c r="G66" s="79"/>
      <c r="H66" s="80"/>
      <c r="I66" s="81"/>
      <c r="J66" s="82"/>
    </row>
    <row r="67" spans="1:10" ht="24" customHeight="1" x14ac:dyDescent="0.15">
      <c r="A67" s="75"/>
      <c r="B67" s="76"/>
      <c r="C67" s="77"/>
      <c r="D67" s="75"/>
      <c r="E67" s="76"/>
      <c r="F67" s="78"/>
      <c r="G67" s="79"/>
      <c r="H67" s="80"/>
      <c r="I67" s="81"/>
      <c r="J67" s="82"/>
    </row>
    <row r="68" spans="1:10" ht="24" customHeight="1" x14ac:dyDescent="0.15">
      <c r="A68" s="75"/>
      <c r="B68" s="76"/>
      <c r="C68" s="77"/>
      <c r="D68" s="75"/>
      <c r="E68" s="76"/>
      <c r="F68" s="78"/>
      <c r="G68" s="79"/>
      <c r="H68" s="80"/>
      <c r="I68" s="81"/>
      <c r="J68" s="82"/>
    </row>
    <row r="69" spans="1:10" ht="24" customHeight="1" x14ac:dyDescent="0.15">
      <c r="A69" s="75"/>
      <c r="B69" s="76"/>
      <c r="C69" s="77"/>
      <c r="D69" s="75"/>
      <c r="E69" s="76"/>
      <c r="F69" s="78"/>
      <c r="G69" s="79"/>
      <c r="H69" s="80"/>
      <c r="I69" s="81"/>
      <c r="J69" s="82"/>
    </row>
    <row r="70" spans="1:10" ht="24" customHeight="1" x14ac:dyDescent="0.15">
      <c r="A70" s="75"/>
      <c r="B70" s="76"/>
      <c r="C70" s="77"/>
      <c r="D70" s="75"/>
      <c r="E70" s="76"/>
      <c r="F70" s="78"/>
      <c r="G70" s="79"/>
      <c r="H70" s="80"/>
      <c r="I70" s="81"/>
      <c r="J70" s="82"/>
    </row>
    <row r="71" spans="1:10" ht="24" customHeight="1" x14ac:dyDescent="0.15">
      <c r="A71" s="75"/>
      <c r="B71" s="76"/>
      <c r="C71" s="77"/>
      <c r="D71" s="75"/>
      <c r="E71" s="76"/>
      <c r="F71" s="78"/>
      <c r="G71" s="79"/>
      <c r="H71" s="80"/>
      <c r="I71" s="81"/>
      <c r="J71" s="82"/>
    </row>
    <row r="72" spans="1:10" ht="24" customHeight="1" x14ac:dyDescent="0.15">
      <c r="A72" s="75"/>
      <c r="B72" s="76"/>
      <c r="C72" s="77"/>
      <c r="D72" s="75"/>
      <c r="E72" s="76"/>
      <c r="F72" s="78"/>
      <c r="G72" s="79"/>
      <c r="H72" s="80"/>
      <c r="I72" s="81"/>
      <c r="J72" s="82"/>
    </row>
    <row r="73" spans="1:10" ht="24" customHeight="1" x14ac:dyDescent="0.15">
      <c r="A73" s="75"/>
      <c r="B73" s="76"/>
      <c r="C73" s="77"/>
      <c r="D73" s="75"/>
      <c r="E73" s="76"/>
      <c r="F73" s="78"/>
      <c r="G73" s="79"/>
      <c r="H73" s="80"/>
      <c r="I73" s="81"/>
      <c r="J73" s="82"/>
    </row>
    <row r="74" spans="1:10" ht="24" customHeight="1" x14ac:dyDescent="0.15">
      <c r="A74" s="75"/>
      <c r="B74" s="76"/>
      <c r="C74" s="77"/>
      <c r="D74" s="75"/>
      <c r="E74" s="76"/>
      <c r="F74" s="78"/>
      <c r="G74" s="79"/>
      <c r="H74" s="80"/>
      <c r="I74" s="81"/>
      <c r="J74" s="82"/>
    </row>
    <row r="75" spans="1:10" ht="24" customHeight="1" x14ac:dyDescent="0.15">
      <c r="A75" s="75"/>
      <c r="B75" s="76"/>
      <c r="C75" s="77"/>
      <c r="D75" s="75"/>
      <c r="E75" s="76"/>
      <c r="F75" s="78"/>
      <c r="G75" s="79"/>
      <c r="H75" s="80"/>
      <c r="I75" s="81"/>
      <c r="J75" s="82"/>
    </row>
    <row r="76" spans="1:10" ht="24" customHeight="1" x14ac:dyDescent="0.15">
      <c r="A76" s="75"/>
      <c r="B76" s="76"/>
      <c r="C76" s="77"/>
      <c r="D76" s="75"/>
      <c r="E76" s="76"/>
      <c r="F76" s="78"/>
      <c r="G76" s="79"/>
      <c r="H76" s="80"/>
      <c r="I76" s="81"/>
      <c r="J76" s="82"/>
    </row>
    <row r="77" spans="1:10" ht="24" customHeight="1" x14ac:dyDescent="0.15">
      <c r="A77" s="75"/>
      <c r="B77" s="76"/>
      <c r="C77" s="77"/>
      <c r="D77" s="75"/>
      <c r="E77" s="76"/>
      <c r="F77" s="78"/>
      <c r="G77" s="79"/>
      <c r="H77" s="80"/>
      <c r="I77" s="81"/>
      <c r="J77" s="82"/>
    </row>
    <row r="78" spans="1:10" ht="24" customHeight="1" x14ac:dyDescent="0.15">
      <c r="A78" s="75"/>
      <c r="B78" s="76"/>
      <c r="C78" s="77"/>
      <c r="D78" s="75"/>
      <c r="E78" s="76"/>
      <c r="F78" s="78"/>
      <c r="G78" s="79"/>
      <c r="H78" s="80"/>
      <c r="I78" s="81"/>
      <c r="J78" s="82"/>
    </row>
    <row r="79" spans="1:10" ht="24" customHeight="1" x14ac:dyDescent="0.15">
      <c r="A79" s="75"/>
      <c r="B79" s="76"/>
      <c r="C79" s="77"/>
      <c r="D79" s="75"/>
      <c r="E79" s="76"/>
      <c r="F79" s="78"/>
      <c r="G79" s="79"/>
      <c r="H79" s="80"/>
      <c r="I79" s="81"/>
      <c r="J79" s="82"/>
    </row>
    <row r="80" spans="1:10" ht="24" customHeight="1" x14ac:dyDescent="0.15">
      <c r="A80" s="75"/>
      <c r="B80" s="76"/>
      <c r="C80" s="77"/>
      <c r="D80" s="75"/>
      <c r="E80" s="76"/>
      <c r="F80" s="78"/>
      <c r="G80" s="79"/>
      <c r="H80" s="80"/>
      <c r="I80" s="81"/>
      <c r="J80" s="82"/>
    </row>
    <row r="81" spans="1:10" ht="24" customHeight="1" x14ac:dyDescent="0.15">
      <c r="A81" s="75"/>
      <c r="B81" s="76"/>
      <c r="C81" s="77"/>
      <c r="D81" s="75"/>
      <c r="E81" s="76"/>
      <c r="F81" s="78"/>
      <c r="G81" s="79"/>
      <c r="H81" s="80"/>
      <c r="I81" s="81"/>
      <c r="J81" s="82"/>
    </row>
    <row r="82" spans="1:10" ht="24" customHeight="1" x14ac:dyDescent="0.15">
      <c r="A82" s="75"/>
      <c r="B82" s="76"/>
      <c r="C82" s="77"/>
      <c r="D82" s="75"/>
      <c r="E82" s="76"/>
      <c r="F82" s="78"/>
      <c r="G82" s="79"/>
      <c r="H82" s="80"/>
      <c r="I82" s="81"/>
      <c r="J82" s="82"/>
    </row>
    <row r="83" spans="1:10" ht="24" customHeight="1" x14ac:dyDescent="0.15">
      <c r="A83" s="75"/>
      <c r="B83" s="76"/>
      <c r="C83" s="77"/>
      <c r="D83" s="75"/>
      <c r="E83" s="76"/>
      <c r="F83" s="78"/>
      <c r="G83" s="79"/>
      <c r="H83" s="80"/>
      <c r="I83" s="81"/>
      <c r="J83" s="82"/>
    </row>
    <row r="84" spans="1:10" ht="24" customHeight="1" x14ac:dyDescent="0.15">
      <c r="A84" s="75"/>
      <c r="B84" s="76"/>
      <c r="C84" s="77"/>
      <c r="D84" s="75"/>
      <c r="E84" s="76"/>
      <c r="F84" s="78"/>
      <c r="G84" s="79"/>
      <c r="H84" s="80"/>
      <c r="I84" s="81"/>
      <c r="J84" s="82"/>
    </row>
    <row r="85" spans="1:10" ht="24" customHeight="1" x14ac:dyDescent="0.15">
      <c r="A85" s="75"/>
      <c r="B85" s="76"/>
      <c r="C85" s="77"/>
      <c r="D85" s="75"/>
      <c r="E85" s="76"/>
      <c r="F85" s="78"/>
      <c r="G85" s="79"/>
      <c r="H85" s="80"/>
      <c r="I85" s="81"/>
      <c r="J85" s="82"/>
    </row>
    <row r="86" spans="1:10" ht="24" customHeight="1" x14ac:dyDescent="0.15">
      <c r="A86" s="75"/>
      <c r="B86" s="76"/>
      <c r="C86" s="77"/>
      <c r="D86" s="75"/>
      <c r="E86" s="76"/>
      <c r="F86" s="78"/>
      <c r="G86" s="79"/>
      <c r="H86" s="80"/>
      <c r="I86" s="81"/>
      <c r="J86" s="82"/>
    </row>
    <row r="87" spans="1:10" ht="24" customHeight="1" x14ac:dyDescent="0.15">
      <c r="A87" s="75"/>
      <c r="B87" s="76"/>
      <c r="C87" s="77"/>
      <c r="D87" s="75"/>
      <c r="E87" s="76"/>
      <c r="F87" s="78"/>
      <c r="G87" s="79"/>
      <c r="H87" s="80"/>
      <c r="I87" s="81"/>
      <c r="J87" s="82"/>
    </row>
    <row r="88" spans="1:10" ht="24" customHeight="1" x14ac:dyDescent="0.15">
      <c r="A88" s="75"/>
      <c r="B88" s="76"/>
      <c r="C88" s="77"/>
      <c r="D88" s="75"/>
      <c r="E88" s="76"/>
      <c r="F88" s="78"/>
      <c r="G88" s="79"/>
      <c r="H88" s="80"/>
      <c r="I88" s="81"/>
      <c r="J88" s="82"/>
    </row>
    <row r="89" spans="1:10" ht="24" customHeight="1" x14ac:dyDescent="0.15">
      <c r="A89" s="75"/>
      <c r="B89" s="76"/>
      <c r="C89" s="77"/>
      <c r="D89" s="75"/>
      <c r="E89" s="76"/>
      <c r="F89" s="78"/>
      <c r="G89" s="79"/>
      <c r="H89" s="80"/>
      <c r="I89" s="81"/>
      <c r="J89" s="82"/>
    </row>
    <row r="90" spans="1:10" ht="24" customHeight="1" x14ac:dyDescent="0.15">
      <c r="A90" s="75"/>
      <c r="B90" s="76"/>
      <c r="C90" s="77"/>
      <c r="D90" s="75"/>
      <c r="E90" s="76"/>
      <c r="F90" s="78"/>
      <c r="G90" s="79"/>
      <c r="H90" s="80"/>
      <c r="I90" s="81"/>
      <c r="J90" s="82"/>
    </row>
    <row r="91" spans="1:10" ht="24" customHeight="1" x14ac:dyDescent="0.15">
      <c r="A91" s="75"/>
      <c r="B91" s="76"/>
      <c r="C91" s="77"/>
      <c r="D91" s="75"/>
      <c r="E91" s="76"/>
      <c r="F91" s="78"/>
      <c r="G91" s="79"/>
      <c r="H91" s="80"/>
      <c r="I91" s="81"/>
      <c r="J91" s="82"/>
    </row>
    <row r="92" spans="1:10" ht="24" customHeight="1" x14ac:dyDescent="0.15">
      <c r="A92" s="75"/>
      <c r="B92" s="76"/>
      <c r="C92" s="77"/>
      <c r="D92" s="75"/>
      <c r="E92" s="76"/>
      <c r="F92" s="78"/>
      <c r="G92" s="79"/>
      <c r="H92" s="80"/>
      <c r="I92" s="81"/>
      <c r="J92" s="82"/>
    </row>
    <row r="93" spans="1:10" ht="24" customHeight="1" x14ac:dyDescent="0.15">
      <c r="A93" s="75"/>
      <c r="B93" s="76"/>
      <c r="C93" s="77"/>
      <c r="D93" s="75"/>
      <c r="E93" s="76"/>
      <c r="F93" s="78"/>
      <c r="G93" s="79"/>
      <c r="H93" s="80"/>
      <c r="I93" s="81"/>
      <c r="J93" s="82"/>
    </row>
    <row r="94" spans="1:10" ht="24" customHeight="1" x14ac:dyDescent="0.15">
      <c r="A94" s="75"/>
      <c r="B94" s="76"/>
      <c r="C94" s="77"/>
      <c r="D94" s="75"/>
      <c r="E94" s="76"/>
      <c r="F94" s="78"/>
      <c r="G94" s="79"/>
      <c r="H94" s="80"/>
      <c r="I94" s="81"/>
      <c r="J94" s="82"/>
    </row>
    <row r="95" spans="1:10" ht="24" customHeight="1" x14ac:dyDescent="0.15">
      <c r="A95" s="75"/>
      <c r="B95" s="76"/>
      <c r="C95" s="77"/>
      <c r="D95" s="75"/>
      <c r="E95" s="76"/>
      <c r="F95" s="78"/>
      <c r="G95" s="79"/>
      <c r="H95" s="80"/>
      <c r="I95" s="81"/>
      <c r="J95" s="82"/>
    </row>
    <row r="96" spans="1:10" ht="24" customHeight="1" x14ac:dyDescent="0.15">
      <c r="A96" s="75"/>
      <c r="B96" s="76"/>
      <c r="C96" s="77"/>
      <c r="D96" s="75"/>
      <c r="E96" s="76"/>
      <c r="F96" s="78"/>
      <c r="G96" s="79"/>
      <c r="H96" s="80"/>
      <c r="I96" s="81"/>
      <c r="J96" s="82"/>
    </row>
    <row r="97" spans="1:10" ht="24" customHeight="1" x14ac:dyDescent="0.15">
      <c r="A97" s="75"/>
      <c r="B97" s="76"/>
      <c r="C97" s="77"/>
      <c r="D97" s="75"/>
      <c r="E97" s="76"/>
      <c r="F97" s="78"/>
      <c r="G97" s="79"/>
      <c r="H97" s="80"/>
      <c r="I97" s="81"/>
      <c r="J97" s="82"/>
    </row>
    <row r="98" spans="1:10" ht="24" customHeight="1" x14ac:dyDescent="0.15">
      <c r="A98" s="75"/>
      <c r="B98" s="76"/>
      <c r="C98" s="77"/>
      <c r="D98" s="75"/>
      <c r="E98" s="76"/>
      <c r="F98" s="78"/>
      <c r="G98" s="79"/>
      <c r="H98" s="80"/>
      <c r="I98" s="81"/>
      <c r="J98" s="82"/>
    </row>
    <row r="99" spans="1:10" ht="24" customHeight="1" x14ac:dyDescent="0.15">
      <c r="A99" s="75"/>
      <c r="B99" s="76"/>
      <c r="C99" s="77"/>
      <c r="D99" s="75"/>
      <c r="E99" s="76"/>
      <c r="F99" s="78"/>
      <c r="G99" s="79"/>
      <c r="H99" s="80"/>
      <c r="I99" s="81"/>
      <c r="J99" s="82"/>
    </row>
    <row r="100" spans="1:10" ht="24" customHeight="1" x14ac:dyDescent="0.15">
      <c r="A100" s="75"/>
      <c r="B100" s="76"/>
      <c r="C100" s="77"/>
      <c r="D100" s="75"/>
      <c r="E100" s="76"/>
      <c r="F100" s="78"/>
      <c r="G100" s="79"/>
      <c r="H100" s="80"/>
      <c r="I100" s="81"/>
      <c r="J100" s="82"/>
    </row>
    <row r="101" spans="1:10" ht="24" customHeight="1" x14ac:dyDescent="0.15">
      <c r="A101" s="75"/>
      <c r="B101" s="76"/>
      <c r="C101" s="77"/>
      <c r="D101" s="75"/>
      <c r="E101" s="76"/>
      <c r="F101" s="78"/>
      <c r="G101" s="79"/>
      <c r="H101" s="80"/>
      <c r="I101" s="81"/>
      <c r="J101" s="82"/>
    </row>
    <row r="102" spans="1:10" ht="24" customHeight="1" x14ac:dyDescent="0.15">
      <c r="A102" s="75"/>
      <c r="B102" s="76"/>
      <c r="C102" s="77"/>
      <c r="D102" s="75"/>
      <c r="E102" s="76"/>
      <c r="F102" s="78"/>
      <c r="G102" s="79"/>
      <c r="H102" s="80"/>
      <c r="I102" s="81"/>
      <c r="J102" s="82"/>
    </row>
    <row r="103" spans="1:10" ht="24" customHeight="1" x14ac:dyDescent="0.15">
      <c r="A103" s="75"/>
      <c r="B103" s="76"/>
      <c r="C103" s="77"/>
      <c r="D103" s="75"/>
      <c r="E103" s="76"/>
      <c r="F103" s="78"/>
      <c r="G103" s="79"/>
      <c r="H103" s="80"/>
      <c r="I103" s="81"/>
      <c r="J103" s="82"/>
    </row>
    <row r="104" spans="1:10" ht="24" customHeight="1" x14ac:dyDescent="0.15">
      <c r="A104" s="75"/>
      <c r="B104" s="76"/>
      <c r="C104" s="77"/>
      <c r="D104" s="75"/>
      <c r="E104" s="76"/>
      <c r="F104" s="78"/>
      <c r="G104" s="79"/>
      <c r="H104" s="80"/>
      <c r="I104" s="81"/>
      <c r="J104" s="82"/>
    </row>
    <row r="105" spans="1:10" ht="24" customHeight="1" x14ac:dyDescent="0.15">
      <c r="A105" s="75"/>
      <c r="B105" s="76"/>
      <c r="C105" s="77"/>
      <c r="D105" s="75"/>
      <c r="E105" s="76"/>
      <c r="F105" s="78"/>
      <c r="G105" s="79"/>
      <c r="H105" s="80"/>
      <c r="I105" s="81"/>
      <c r="J105" s="82"/>
    </row>
    <row r="106" spans="1:10" ht="24" customHeight="1" x14ac:dyDescent="0.15">
      <c r="A106" s="75"/>
      <c r="B106" s="76"/>
      <c r="C106" s="77"/>
      <c r="D106" s="75"/>
      <c r="E106" s="76"/>
      <c r="F106" s="78"/>
      <c r="G106" s="79"/>
      <c r="H106" s="80"/>
      <c r="I106" s="81"/>
      <c r="J106" s="82"/>
    </row>
    <row r="107" spans="1:10" ht="24" customHeight="1" x14ac:dyDescent="0.15">
      <c r="A107" s="75"/>
      <c r="B107" s="76"/>
      <c r="C107" s="77"/>
      <c r="D107" s="75"/>
      <c r="E107" s="76"/>
      <c r="F107" s="78"/>
      <c r="G107" s="79"/>
      <c r="H107" s="80"/>
      <c r="I107" s="81"/>
      <c r="J107" s="82"/>
    </row>
    <row r="108" spans="1:10" ht="24" customHeight="1" x14ac:dyDescent="0.15">
      <c r="A108" s="75"/>
      <c r="B108" s="76"/>
      <c r="C108" s="77"/>
      <c r="D108" s="75"/>
      <c r="E108" s="76"/>
      <c r="F108" s="78"/>
      <c r="G108" s="79"/>
      <c r="H108" s="80"/>
      <c r="I108" s="81"/>
      <c r="J108" s="82"/>
    </row>
    <row r="109" spans="1:10" ht="24" customHeight="1" x14ac:dyDescent="0.15">
      <c r="A109" s="75"/>
      <c r="B109" s="76"/>
      <c r="C109" s="77"/>
      <c r="D109" s="75"/>
      <c r="E109" s="76"/>
      <c r="F109" s="78"/>
      <c r="G109" s="79"/>
      <c r="H109" s="80"/>
      <c r="I109" s="81"/>
      <c r="J109" s="82"/>
    </row>
    <row r="110" spans="1:10" ht="24" customHeight="1" x14ac:dyDescent="0.15">
      <c r="A110" s="75"/>
      <c r="B110" s="76"/>
      <c r="C110" s="77"/>
      <c r="D110" s="75"/>
      <c r="E110" s="76"/>
      <c r="F110" s="78"/>
      <c r="G110" s="79"/>
      <c r="H110" s="80"/>
      <c r="I110" s="81"/>
      <c r="J110" s="82"/>
    </row>
    <row r="111" spans="1:10" ht="24" customHeight="1" x14ac:dyDescent="0.15">
      <c r="A111" s="75"/>
      <c r="B111" s="76"/>
      <c r="C111" s="77"/>
      <c r="D111" s="75"/>
      <c r="E111" s="76"/>
      <c r="F111" s="78"/>
      <c r="G111" s="79"/>
      <c r="H111" s="80"/>
      <c r="I111" s="81"/>
      <c r="J111" s="82"/>
    </row>
    <row r="112" spans="1:10" ht="24" customHeight="1" x14ac:dyDescent="0.15">
      <c r="A112" s="75"/>
      <c r="B112" s="76"/>
      <c r="C112" s="77"/>
      <c r="D112" s="75"/>
      <c r="E112" s="76"/>
      <c r="F112" s="78"/>
      <c r="G112" s="79"/>
      <c r="H112" s="80"/>
      <c r="I112" s="81"/>
      <c r="J112" s="82"/>
    </row>
    <row r="113" spans="1:10" ht="24" customHeight="1" x14ac:dyDescent="0.15">
      <c r="A113" s="75"/>
      <c r="B113" s="76"/>
      <c r="C113" s="77"/>
      <c r="D113" s="75"/>
      <c r="E113" s="76"/>
      <c r="F113" s="78"/>
      <c r="G113" s="79"/>
      <c r="H113" s="80"/>
      <c r="I113" s="81"/>
      <c r="J113" s="82"/>
    </row>
    <row r="114" spans="1:10" ht="24" customHeight="1" x14ac:dyDescent="0.15">
      <c r="A114" s="75"/>
      <c r="B114" s="76"/>
      <c r="C114" s="77"/>
      <c r="D114" s="75"/>
      <c r="E114" s="76"/>
      <c r="F114" s="78"/>
      <c r="G114" s="79"/>
      <c r="H114" s="80"/>
      <c r="I114" s="81"/>
      <c r="J114" s="82"/>
    </row>
    <row r="115" spans="1:10" ht="24" customHeight="1" x14ac:dyDescent="0.15">
      <c r="A115" s="75"/>
      <c r="B115" s="76"/>
      <c r="C115" s="77"/>
      <c r="D115" s="75"/>
      <c r="E115" s="76"/>
      <c r="F115" s="78"/>
      <c r="G115" s="79"/>
      <c r="H115" s="80"/>
      <c r="I115" s="81"/>
      <c r="J115" s="82"/>
    </row>
    <row r="116" spans="1:10" ht="24" customHeight="1" x14ac:dyDescent="0.15">
      <c r="A116" s="75"/>
      <c r="B116" s="76"/>
      <c r="C116" s="77"/>
      <c r="D116" s="75"/>
      <c r="E116" s="76"/>
      <c r="F116" s="78"/>
      <c r="G116" s="79"/>
      <c r="H116" s="80"/>
      <c r="I116" s="81"/>
      <c r="J116" s="82"/>
    </row>
    <row r="117" spans="1:10" ht="24" customHeight="1" x14ac:dyDescent="0.15">
      <c r="A117" s="75"/>
      <c r="B117" s="76"/>
      <c r="C117" s="77"/>
      <c r="D117" s="75"/>
      <c r="E117" s="76"/>
      <c r="F117" s="78"/>
      <c r="G117" s="79"/>
      <c r="H117" s="80"/>
      <c r="I117" s="81"/>
      <c r="J117" s="82"/>
    </row>
    <row r="118" spans="1:10" ht="24" customHeight="1" x14ac:dyDescent="0.15">
      <c r="A118" s="75"/>
      <c r="B118" s="76"/>
      <c r="C118" s="77"/>
      <c r="D118" s="75"/>
      <c r="E118" s="76"/>
      <c r="F118" s="78"/>
      <c r="G118" s="79"/>
      <c r="H118" s="80"/>
      <c r="I118" s="81"/>
      <c r="J118" s="82"/>
    </row>
    <row r="119" spans="1:10" ht="24" customHeight="1" x14ac:dyDescent="0.15">
      <c r="A119" s="75"/>
      <c r="B119" s="76"/>
      <c r="C119" s="77"/>
      <c r="D119" s="75"/>
      <c r="E119" s="76"/>
      <c r="F119" s="78"/>
      <c r="G119" s="79"/>
      <c r="H119" s="80"/>
      <c r="I119" s="81"/>
      <c r="J119" s="82"/>
    </row>
    <row r="120" spans="1:10" ht="24" customHeight="1" x14ac:dyDescent="0.15">
      <c r="A120" s="75"/>
      <c r="B120" s="76"/>
      <c r="C120" s="77"/>
      <c r="D120" s="75"/>
      <c r="E120" s="76"/>
      <c r="F120" s="78"/>
      <c r="G120" s="79"/>
      <c r="H120" s="80"/>
      <c r="I120" s="81"/>
      <c r="J120" s="82"/>
    </row>
    <row r="121" spans="1:10" ht="24" customHeight="1" x14ac:dyDescent="0.15">
      <c r="A121" s="75"/>
      <c r="B121" s="76"/>
      <c r="C121" s="77"/>
      <c r="D121" s="75"/>
      <c r="E121" s="76"/>
      <c r="F121" s="78"/>
      <c r="G121" s="79"/>
      <c r="H121" s="80"/>
      <c r="I121" s="81"/>
      <c r="J121" s="82"/>
    </row>
    <row r="122" spans="1:10" ht="24" customHeight="1" x14ac:dyDescent="0.15">
      <c r="A122" s="75"/>
      <c r="B122" s="76"/>
      <c r="C122" s="77"/>
      <c r="D122" s="75"/>
      <c r="E122" s="76"/>
      <c r="F122" s="78"/>
      <c r="G122" s="79"/>
      <c r="H122" s="80"/>
      <c r="I122" s="81"/>
      <c r="J122" s="82"/>
    </row>
    <row r="123" spans="1:10" ht="24" customHeight="1" x14ac:dyDescent="0.15">
      <c r="A123" s="75"/>
      <c r="B123" s="76"/>
      <c r="C123" s="77"/>
      <c r="D123" s="75"/>
      <c r="E123" s="76"/>
      <c r="F123" s="78"/>
      <c r="G123" s="79"/>
      <c r="H123" s="80"/>
      <c r="I123" s="81"/>
      <c r="J123" s="82"/>
    </row>
    <row r="124" spans="1:10" ht="24" customHeight="1" x14ac:dyDescent="0.15">
      <c r="A124" s="75"/>
      <c r="B124" s="76"/>
      <c r="C124" s="77"/>
      <c r="D124" s="75"/>
      <c r="E124" s="76"/>
      <c r="F124" s="78"/>
      <c r="G124" s="79"/>
      <c r="H124" s="80"/>
      <c r="I124" s="81"/>
      <c r="J124" s="82"/>
    </row>
    <row r="125" spans="1:10" ht="24" customHeight="1" x14ac:dyDescent="0.15">
      <c r="A125" s="75"/>
      <c r="B125" s="76"/>
      <c r="C125" s="77"/>
      <c r="D125" s="75"/>
      <c r="E125" s="76"/>
      <c r="F125" s="78"/>
      <c r="G125" s="79"/>
      <c r="H125" s="80"/>
      <c r="I125" s="81"/>
      <c r="J125" s="82"/>
    </row>
    <row r="126" spans="1:10" ht="24" customHeight="1" x14ac:dyDescent="0.15">
      <c r="A126" s="75"/>
      <c r="B126" s="76"/>
      <c r="C126" s="77"/>
      <c r="D126" s="75"/>
      <c r="E126" s="76"/>
      <c r="F126" s="78"/>
      <c r="G126" s="79"/>
      <c r="H126" s="80"/>
      <c r="I126" s="81"/>
      <c r="J126" s="82"/>
    </row>
    <row r="127" spans="1:10" ht="24" customHeight="1" x14ac:dyDescent="0.15">
      <c r="A127" s="75"/>
      <c r="B127" s="76"/>
      <c r="C127" s="77"/>
      <c r="D127" s="75"/>
      <c r="E127" s="76"/>
      <c r="F127" s="78"/>
      <c r="G127" s="79"/>
      <c r="H127" s="80"/>
      <c r="I127" s="81"/>
      <c r="J127" s="82"/>
    </row>
    <row r="128" spans="1:10" ht="24" customHeight="1" x14ac:dyDescent="0.15">
      <c r="A128" s="75"/>
      <c r="B128" s="76"/>
      <c r="C128" s="77"/>
      <c r="D128" s="75"/>
      <c r="E128" s="76"/>
      <c r="F128" s="78"/>
      <c r="G128" s="79"/>
      <c r="H128" s="80"/>
      <c r="I128" s="81"/>
      <c r="J128" s="82"/>
    </row>
    <row r="129" spans="1:10" ht="24" customHeight="1" x14ac:dyDescent="0.15">
      <c r="A129" s="75"/>
      <c r="B129" s="76"/>
      <c r="C129" s="77"/>
      <c r="D129" s="75"/>
      <c r="E129" s="76"/>
      <c r="F129" s="78"/>
      <c r="G129" s="79"/>
      <c r="H129" s="80"/>
      <c r="I129" s="81"/>
      <c r="J129" s="82"/>
    </row>
    <row r="130" spans="1:10" ht="24" customHeight="1" x14ac:dyDescent="0.15">
      <c r="A130" s="75"/>
      <c r="B130" s="76"/>
      <c r="C130" s="77"/>
      <c r="D130" s="75"/>
      <c r="E130" s="76"/>
      <c r="F130" s="78"/>
      <c r="G130" s="79"/>
      <c r="H130" s="80"/>
      <c r="I130" s="81"/>
      <c r="J130" s="82"/>
    </row>
    <row r="131" spans="1:10" ht="24" customHeight="1" x14ac:dyDescent="0.15">
      <c r="A131" s="75"/>
      <c r="B131" s="76"/>
      <c r="C131" s="77"/>
      <c r="D131" s="75"/>
      <c r="E131" s="76"/>
      <c r="F131" s="78"/>
      <c r="G131" s="79"/>
      <c r="H131" s="80"/>
      <c r="I131" s="81"/>
      <c r="J131" s="82"/>
    </row>
    <row r="132" spans="1:10" ht="24" customHeight="1" x14ac:dyDescent="0.15">
      <c r="A132" s="75"/>
      <c r="B132" s="76"/>
      <c r="C132" s="77"/>
      <c r="D132" s="75"/>
      <c r="E132" s="76"/>
      <c r="F132" s="78"/>
      <c r="G132" s="79"/>
      <c r="H132" s="80"/>
      <c r="I132" s="81"/>
      <c r="J132" s="82"/>
    </row>
    <row r="133" spans="1:10" ht="24" customHeight="1" x14ac:dyDescent="0.15">
      <c r="A133" s="75"/>
      <c r="B133" s="76"/>
      <c r="C133" s="77"/>
      <c r="D133" s="75"/>
      <c r="E133" s="76"/>
      <c r="F133" s="78"/>
      <c r="G133" s="79"/>
      <c r="H133" s="80"/>
      <c r="I133" s="81"/>
      <c r="J133" s="82"/>
    </row>
    <row r="134" spans="1:10" ht="24" customHeight="1" x14ac:dyDescent="0.15">
      <c r="A134" s="75"/>
      <c r="B134" s="76"/>
      <c r="C134" s="77"/>
      <c r="D134" s="75"/>
      <c r="E134" s="76"/>
      <c r="F134" s="78"/>
      <c r="G134" s="79"/>
      <c r="H134" s="80"/>
      <c r="I134" s="81"/>
      <c r="J134" s="82"/>
    </row>
    <row r="135" spans="1:10" ht="24" customHeight="1" x14ac:dyDescent="0.15">
      <c r="A135" s="75"/>
      <c r="B135" s="76"/>
      <c r="C135" s="77"/>
      <c r="D135" s="75"/>
      <c r="E135" s="76"/>
      <c r="F135" s="78"/>
      <c r="G135" s="79"/>
      <c r="H135" s="80"/>
      <c r="I135" s="81"/>
      <c r="J135" s="82"/>
    </row>
    <row r="136" spans="1:10" ht="24" customHeight="1" x14ac:dyDescent="0.15">
      <c r="A136" s="75"/>
      <c r="B136" s="76"/>
      <c r="C136" s="77"/>
      <c r="D136" s="75"/>
      <c r="E136" s="76"/>
      <c r="F136" s="78"/>
      <c r="G136" s="79"/>
      <c r="H136" s="80"/>
      <c r="I136" s="81"/>
      <c r="J136" s="82"/>
    </row>
    <row r="137" spans="1:10" ht="24" customHeight="1" x14ac:dyDescent="0.15">
      <c r="A137" s="75"/>
      <c r="B137" s="76"/>
      <c r="C137" s="77"/>
      <c r="D137" s="75"/>
      <c r="E137" s="76"/>
      <c r="F137" s="78"/>
      <c r="G137" s="79"/>
      <c r="H137" s="80"/>
      <c r="I137" s="81"/>
      <c r="J137" s="82"/>
    </row>
    <row r="138" spans="1:10" ht="24" customHeight="1" x14ac:dyDescent="0.15">
      <c r="A138" s="75"/>
      <c r="B138" s="76"/>
      <c r="C138" s="77"/>
      <c r="D138" s="75"/>
      <c r="E138" s="76"/>
      <c r="F138" s="78"/>
      <c r="G138" s="79"/>
      <c r="H138" s="80"/>
      <c r="I138" s="81"/>
      <c r="J138" s="82"/>
    </row>
    <row r="139" spans="1:10" ht="24" customHeight="1" x14ac:dyDescent="0.15">
      <c r="A139" s="75"/>
      <c r="B139" s="76"/>
      <c r="C139" s="77"/>
      <c r="D139" s="75"/>
      <c r="E139" s="76"/>
      <c r="F139" s="78"/>
      <c r="G139" s="79"/>
      <c r="H139" s="80"/>
      <c r="I139" s="81"/>
      <c r="J139" s="82"/>
    </row>
    <row r="140" spans="1:10" ht="24" customHeight="1" x14ac:dyDescent="0.15">
      <c r="A140" s="75"/>
      <c r="B140" s="76"/>
      <c r="C140" s="77"/>
      <c r="D140" s="75"/>
      <c r="E140" s="76"/>
      <c r="F140" s="78"/>
      <c r="G140" s="79"/>
      <c r="H140" s="80"/>
      <c r="I140" s="81"/>
      <c r="J140" s="82"/>
    </row>
    <row r="141" spans="1:10" ht="24" customHeight="1" x14ac:dyDescent="0.15">
      <c r="A141" s="75"/>
      <c r="B141" s="76"/>
      <c r="C141" s="77"/>
      <c r="D141" s="75"/>
      <c r="E141" s="76"/>
      <c r="F141" s="78"/>
      <c r="G141" s="79"/>
      <c r="H141" s="80"/>
      <c r="I141" s="81"/>
      <c r="J141" s="82"/>
    </row>
    <row r="142" spans="1:10" ht="24" customHeight="1" x14ac:dyDescent="0.15">
      <c r="A142" s="75"/>
      <c r="B142" s="76"/>
      <c r="C142" s="77"/>
      <c r="D142" s="75"/>
      <c r="E142" s="76"/>
      <c r="F142" s="78"/>
      <c r="G142" s="79"/>
      <c r="H142" s="80"/>
      <c r="I142" s="81"/>
      <c r="J142" s="82"/>
    </row>
    <row r="143" spans="1:10" ht="24" customHeight="1" x14ac:dyDescent="0.15">
      <c r="A143" s="75"/>
      <c r="B143" s="76"/>
      <c r="C143" s="77"/>
      <c r="D143" s="75"/>
      <c r="E143" s="76"/>
      <c r="F143" s="78"/>
      <c r="G143" s="79"/>
      <c r="H143" s="80"/>
      <c r="I143" s="81"/>
      <c r="J143" s="82"/>
    </row>
    <row r="144" spans="1:10" ht="24" customHeight="1" x14ac:dyDescent="0.15">
      <c r="A144" s="75"/>
      <c r="B144" s="76"/>
      <c r="C144" s="77"/>
      <c r="D144" s="75"/>
      <c r="E144" s="76"/>
      <c r="F144" s="78"/>
      <c r="G144" s="79"/>
      <c r="H144" s="80"/>
      <c r="I144" s="81"/>
      <c r="J144" s="82"/>
    </row>
    <row r="145" spans="1:10" ht="24" customHeight="1" x14ac:dyDescent="0.15">
      <c r="A145" s="75"/>
      <c r="B145" s="76"/>
      <c r="C145" s="77"/>
      <c r="D145" s="75"/>
      <c r="E145" s="76"/>
      <c r="F145" s="78"/>
      <c r="G145" s="79"/>
      <c r="H145" s="80"/>
      <c r="I145" s="81"/>
      <c r="J145" s="82"/>
    </row>
    <row r="146" spans="1:10" ht="24" customHeight="1" x14ac:dyDescent="0.15">
      <c r="A146" s="75"/>
      <c r="B146" s="76"/>
      <c r="C146" s="77"/>
      <c r="D146" s="75"/>
      <c r="E146" s="76"/>
      <c r="F146" s="78"/>
      <c r="G146" s="79"/>
      <c r="H146" s="80"/>
      <c r="I146" s="81"/>
      <c r="J146" s="82"/>
    </row>
    <row r="147" spans="1:10" ht="24" customHeight="1" x14ac:dyDescent="0.15">
      <c r="A147" s="75"/>
      <c r="B147" s="76"/>
      <c r="C147" s="77"/>
      <c r="D147" s="75"/>
      <c r="E147" s="76"/>
      <c r="F147" s="78"/>
      <c r="G147" s="79"/>
      <c r="H147" s="80"/>
      <c r="I147" s="81"/>
      <c r="J147" s="82"/>
    </row>
    <row r="148" spans="1:10" ht="24" customHeight="1" x14ac:dyDescent="0.15">
      <c r="A148" s="75"/>
      <c r="B148" s="76"/>
      <c r="C148" s="77"/>
      <c r="D148" s="75"/>
      <c r="E148" s="76"/>
      <c r="F148" s="78"/>
      <c r="G148" s="79"/>
      <c r="H148" s="80"/>
      <c r="I148" s="81"/>
      <c r="J148" s="82"/>
    </row>
    <row r="149" spans="1:10" ht="24" customHeight="1" x14ac:dyDescent="0.15">
      <c r="A149" s="75"/>
      <c r="B149" s="76"/>
      <c r="C149" s="77"/>
      <c r="D149" s="75"/>
      <c r="E149" s="76"/>
      <c r="F149" s="78"/>
      <c r="G149" s="79"/>
      <c r="H149" s="80"/>
      <c r="I149" s="81"/>
      <c r="J149" s="82"/>
    </row>
    <row r="150" spans="1:10" ht="24" customHeight="1" x14ac:dyDescent="0.15">
      <c r="A150" s="75"/>
      <c r="B150" s="76"/>
      <c r="C150" s="77"/>
      <c r="D150" s="75"/>
      <c r="E150" s="76"/>
      <c r="F150" s="78"/>
      <c r="G150" s="79"/>
      <c r="H150" s="80"/>
      <c r="I150" s="81"/>
      <c r="J150" s="82"/>
    </row>
    <row r="151" spans="1:10" ht="24" customHeight="1" x14ac:dyDescent="0.15">
      <c r="A151" s="75"/>
      <c r="B151" s="76"/>
      <c r="C151" s="77"/>
      <c r="D151" s="75"/>
      <c r="E151" s="76"/>
      <c r="F151" s="78"/>
      <c r="G151" s="79"/>
      <c r="H151" s="80"/>
      <c r="I151" s="81"/>
      <c r="J151" s="82"/>
    </row>
    <row r="152" spans="1:10" ht="24" customHeight="1" x14ac:dyDescent="0.15">
      <c r="A152" s="75"/>
      <c r="B152" s="76"/>
      <c r="C152" s="77"/>
      <c r="D152" s="75"/>
      <c r="E152" s="76"/>
      <c r="F152" s="78"/>
      <c r="G152" s="79"/>
      <c r="H152" s="80"/>
      <c r="I152" s="81"/>
      <c r="J152" s="82"/>
    </row>
    <row r="153" spans="1:10" ht="24" customHeight="1" x14ac:dyDescent="0.15">
      <c r="A153" s="75"/>
      <c r="B153" s="76"/>
      <c r="C153" s="77"/>
      <c r="D153" s="75"/>
      <c r="E153" s="76"/>
      <c r="F153" s="78"/>
      <c r="G153" s="79"/>
      <c r="H153" s="80"/>
      <c r="I153" s="81"/>
      <c r="J153" s="82"/>
    </row>
    <row r="154" spans="1:10" ht="24" customHeight="1" x14ac:dyDescent="0.15">
      <c r="A154" s="75"/>
      <c r="B154" s="76"/>
      <c r="C154" s="77"/>
      <c r="D154" s="75"/>
      <c r="E154" s="76"/>
      <c r="F154" s="78"/>
      <c r="G154" s="79"/>
      <c r="H154" s="80"/>
      <c r="I154" s="81"/>
      <c r="J154" s="82"/>
    </row>
    <row r="155" spans="1:10" ht="24" customHeight="1" x14ac:dyDescent="0.15">
      <c r="A155" s="75"/>
      <c r="B155" s="76"/>
      <c r="C155" s="77"/>
      <c r="D155" s="75"/>
      <c r="E155" s="76"/>
      <c r="F155" s="78"/>
      <c r="G155" s="79"/>
      <c r="H155" s="80"/>
      <c r="I155" s="81"/>
      <c r="J155" s="82"/>
    </row>
    <row r="156" spans="1:10" ht="24" customHeight="1" x14ac:dyDescent="0.15">
      <c r="A156" s="75"/>
      <c r="B156" s="76"/>
      <c r="C156" s="77"/>
      <c r="D156" s="75"/>
      <c r="E156" s="76"/>
      <c r="F156" s="78"/>
      <c r="G156" s="79"/>
      <c r="H156" s="80"/>
      <c r="I156" s="81"/>
      <c r="J156" s="82"/>
    </row>
    <row r="157" spans="1:10" ht="24" customHeight="1" x14ac:dyDescent="0.15">
      <c r="A157" s="75"/>
      <c r="B157" s="76"/>
      <c r="C157" s="77"/>
      <c r="D157" s="75"/>
      <c r="E157" s="76"/>
      <c r="F157" s="78"/>
      <c r="G157" s="79"/>
      <c r="H157" s="80"/>
      <c r="I157" s="81"/>
      <c r="J157" s="82"/>
    </row>
    <row r="158" spans="1:10" ht="24" customHeight="1" x14ac:dyDescent="0.15">
      <c r="A158" s="75"/>
      <c r="B158" s="76"/>
      <c r="C158" s="77"/>
      <c r="D158" s="75"/>
      <c r="E158" s="76"/>
      <c r="F158" s="78"/>
      <c r="G158" s="79"/>
      <c r="H158" s="80"/>
      <c r="I158" s="81"/>
      <c r="J158" s="82"/>
    </row>
    <row r="159" spans="1:10" ht="24" customHeight="1" x14ac:dyDescent="0.15">
      <c r="A159" s="75"/>
      <c r="B159" s="76"/>
      <c r="C159" s="77"/>
      <c r="D159" s="75"/>
      <c r="E159" s="76"/>
      <c r="F159" s="78"/>
      <c r="G159" s="79"/>
      <c r="H159" s="80"/>
      <c r="I159" s="81"/>
      <c r="J159" s="82"/>
    </row>
    <row r="160" spans="1:10" ht="24" customHeight="1" x14ac:dyDescent="0.15">
      <c r="A160" s="75"/>
      <c r="B160" s="76"/>
      <c r="C160" s="77"/>
      <c r="D160" s="75"/>
      <c r="E160" s="76"/>
      <c r="F160" s="78"/>
      <c r="G160" s="79"/>
      <c r="H160" s="80"/>
      <c r="I160" s="81"/>
      <c r="J160" s="82"/>
    </row>
    <row r="161" spans="1:10" ht="24" customHeight="1" x14ac:dyDescent="0.15">
      <c r="A161" s="75"/>
      <c r="B161" s="76"/>
      <c r="C161" s="77"/>
      <c r="D161" s="75"/>
      <c r="E161" s="76"/>
      <c r="F161" s="78"/>
      <c r="G161" s="79"/>
      <c r="H161" s="80"/>
      <c r="I161" s="81"/>
      <c r="J161" s="82"/>
    </row>
    <row r="162" spans="1:10" ht="24" customHeight="1" x14ac:dyDescent="0.15">
      <c r="A162" s="75"/>
      <c r="B162" s="76"/>
      <c r="C162" s="77"/>
      <c r="D162" s="75"/>
      <c r="E162" s="76"/>
      <c r="F162" s="78"/>
      <c r="G162" s="79"/>
      <c r="H162" s="80"/>
      <c r="I162" s="81"/>
      <c r="J162" s="82"/>
    </row>
    <row r="163" spans="1:10" ht="24" customHeight="1" x14ac:dyDescent="0.15">
      <c r="A163" s="75"/>
      <c r="B163" s="76"/>
      <c r="C163" s="77"/>
      <c r="D163" s="75"/>
      <c r="E163" s="76"/>
      <c r="F163" s="78"/>
      <c r="G163" s="79"/>
      <c r="H163" s="80"/>
      <c r="I163" s="81"/>
      <c r="J163" s="82"/>
    </row>
    <row r="164" spans="1:10" ht="24" customHeight="1" x14ac:dyDescent="0.15">
      <c r="A164" s="75"/>
      <c r="B164" s="76"/>
      <c r="C164" s="77"/>
      <c r="D164" s="75"/>
      <c r="E164" s="76"/>
      <c r="F164" s="78"/>
      <c r="G164" s="79"/>
      <c r="H164" s="80"/>
      <c r="I164" s="81"/>
      <c r="J164" s="82"/>
    </row>
    <row r="165" spans="1:10" ht="24" customHeight="1" x14ac:dyDescent="0.15">
      <c r="A165" s="75"/>
      <c r="B165" s="76"/>
      <c r="C165" s="77"/>
      <c r="D165" s="75"/>
      <c r="E165" s="76"/>
      <c r="F165" s="78"/>
      <c r="G165" s="79"/>
      <c r="H165" s="80"/>
      <c r="I165" s="81"/>
      <c r="J165" s="82"/>
    </row>
    <row r="166" spans="1:10" ht="24" customHeight="1" x14ac:dyDescent="0.15">
      <c r="A166" s="75"/>
      <c r="B166" s="76"/>
      <c r="C166" s="77"/>
      <c r="D166" s="75"/>
      <c r="E166" s="76"/>
      <c r="F166" s="78"/>
      <c r="G166" s="79"/>
      <c r="H166" s="80"/>
      <c r="I166" s="81"/>
      <c r="J166" s="82"/>
    </row>
    <row r="167" spans="1:10" ht="24" customHeight="1" x14ac:dyDescent="0.15">
      <c r="A167" s="75"/>
      <c r="B167" s="76"/>
      <c r="C167" s="77"/>
      <c r="D167" s="75"/>
      <c r="E167" s="76"/>
      <c r="F167" s="78"/>
      <c r="G167" s="79"/>
      <c r="H167" s="80"/>
      <c r="I167" s="81"/>
      <c r="J167" s="82"/>
    </row>
    <row r="168" spans="1:10" ht="24" customHeight="1" x14ac:dyDescent="0.15">
      <c r="A168" s="75"/>
      <c r="B168" s="76"/>
      <c r="C168" s="77"/>
      <c r="D168" s="75"/>
      <c r="E168" s="76"/>
      <c r="F168" s="78"/>
      <c r="G168" s="79"/>
      <c r="H168" s="80"/>
      <c r="I168" s="81"/>
      <c r="J168" s="82"/>
    </row>
    <row r="169" spans="1:10" ht="24" customHeight="1" x14ac:dyDescent="0.15">
      <c r="A169" s="75"/>
      <c r="B169" s="76"/>
      <c r="C169" s="77"/>
      <c r="D169" s="75"/>
      <c r="E169" s="76"/>
      <c r="F169" s="78"/>
      <c r="G169" s="79"/>
      <c r="H169" s="80"/>
      <c r="I169" s="81"/>
      <c r="J169" s="82"/>
    </row>
    <row r="170" spans="1:10" ht="24" customHeight="1" x14ac:dyDescent="0.15">
      <c r="A170" s="75"/>
      <c r="B170" s="76"/>
      <c r="C170" s="77"/>
      <c r="D170" s="75"/>
      <c r="E170" s="76"/>
      <c r="F170" s="78"/>
      <c r="G170" s="79"/>
      <c r="H170" s="80"/>
      <c r="I170" s="81"/>
      <c r="J170" s="82"/>
    </row>
    <row r="171" spans="1:10" ht="24" customHeight="1" x14ac:dyDescent="0.15">
      <c r="A171" s="75"/>
      <c r="B171" s="76"/>
      <c r="C171" s="77"/>
      <c r="D171" s="75"/>
      <c r="E171" s="76"/>
      <c r="F171" s="78"/>
      <c r="G171" s="79"/>
      <c r="H171" s="80"/>
      <c r="I171" s="81"/>
      <c r="J171" s="82"/>
    </row>
    <row r="172" spans="1:10" ht="24" customHeight="1" x14ac:dyDescent="0.15">
      <c r="A172" s="75"/>
      <c r="B172" s="76"/>
      <c r="C172" s="77"/>
      <c r="D172" s="75"/>
      <c r="E172" s="76"/>
      <c r="F172" s="78"/>
      <c r="G172" s="79"/>
      <c r="H172" s="80"/>
      <c r="I172" s="81"/>
      <c r="J172" s="82"/>
    </row>
    <row r="173" spans="1:10" ht="24" customHeight="1" x14ac:dyDescent="0.15">
      <c r="A173" s="75"/>
      <c r="B173" s="76"/>
      <c r="C173" s="77"/>
      <c r="D173" s="75"/>
      <c r="E173" s="76"/>
      <c r="F173" s="78"/>
      <c r="G173" s="79"/>
      <c r="H173" s="80"/>
      <c r="I173" s="81"/>
      <c r="J173" s="82"/>
    </row>
    <row r="174" spans="1:10" ht="24" customHeight="1" x14ac:dyDescent="0.15">
      <c r="A174" s="75"/>
      <c r="B174" s="76"/>
      <c r="C174" s="77"/>
      <c r="D174" s="75"/>
      <c r="E174" s="76"/>
      <c r="F174" s="78"/>
      <c r="G174" s="79"/>
      <c r="H174" s="80"/>
      <c r="I174" s="81"/>
      <c r="J174" s="82"/>
    </row>
    <row r="175" spans="1:10" ht="24" customHeight="1" x14ac:dyDescent="0.15">
      <c r="A175" s="75"/>
      <c r="B175" s="76"/>
      <c r="C175" s="77"/>
      <c r="D175" s="75"/>
      <c r="E175" s="76"/>
      <c r="F175" s="78"/>
      <c r="G175" s="79"/>
      <c r="H175" s="80"/>
      <c r="I175" s="81"/>
      <c r="J175" s="82"/>
    </row>
    <row r="176" spans="1:10" ht="24" customHeight="1" x14ac:dyDescent="0.15">
      <c r="A176" s="75"/>
      <c r="B176" s="76"/>
      <c r="C176" s="77"/>
      <c r="D176" s="75"/>
      <c r="E176" s="76"/>
      <c r="F176" s="78"/>
      <c r="G176" s="79"/>
      <c r="H176" s="80"/>
      <c r="I176" s="81"/>
      <c r="J176" s="82"/>
    </row>
    <row r="177" spans="1:10" ht="24" customHeight="1" x14ac:dyDescent="0.15">
      <c r="A177" s="75"/>
      <c r="B177" s="76"/>
      <c r="C177" s="77"/>
      <c r="D177" s="75"/>
      <c r="E177" s="76"/>
      <c r="F177" s="78"/>
      <c r="G177" s="79"/>
      <c r="H177" s="80"/>
      <c r="I177" s="81"/>
      <c r="J177" s="82"/>
    </row>
    <row r="178" spans="1:10" ht="24" customHeight="1" x14ac:dyDescent="0.15">
      <c r="A178" s="75"/>
      <c r="B178" s="76"/>
      <c r="C178" s="77"/>
      <c r="D178" s="75"/>
      <c r="E178" s="76"/>
      <c r="F178" s="78"/>
      <c r="G178" s="79"/>
      <c r="H178" s="80"/>
      <c r="I178" s="81"/>
      <c r="J178" s="82"/>
    </row>
    <row r="179" spans="1:10" ht="24" customHeight="1" x14ac:dyDescent="0.15">
      <c r="A179" s="75"/>
      <c r="B179" s="76"/>
      <c r="C179" s="77"/>
      <c r="D179" s="75"/>
      <c r="E179" s="76"/>
      <c r="F179" s="78"/>
      <c r="G179" s="79"/>
      <c r="H179" s="80"/>
      <c r="I179" s="81"/>
      <c r="J179" s="82"/>
    </row>
    <row r="180" spans="1:10" ht="24" customHeight="1" x14ac:dyDescent="0.15">
      <c r="A180" s="75"/>
      <c r="B180" s="76"/>
      <c r="C180" s="77"/>
      <c r="D180" s="75"/>
      <c r="E180" s="76"/>
      <c r="F180" s="78"/>
      <c r="G180" s="79"/>
      <c r="H180" s="80"/>
      <c r="I180" s="81"/>
      <c r="J180" s="82"/>
    </row>
    <row r="181" spans="1:10" ht="24" customHeight="1" x14ac:dyDescent="0.15">
      <c r="A181" s="75"/>
      <c r="B181" s="76"/>
      <c r="C181" s="77"/>
      <c r="D181" s="75"/>
      <c r="E181" s="76"/>
      <c r="F181" s="78"/>
      <c r="G181" s="79"/>
      <c r="H181" s="80"/>
      <c r="I181" s="81"/>
      <c r="J181" s="82"/>
    </row>
    <row r="182" spans="1:10" ht="24" customHeight="1" x14ac:dyDescent="0.15">
      <c r="A182" s="75"/>
      <c r="B182" s="76"/>
      <c r="C182" s="77"/>
      <c r="D182" s="75"/>
      <c r="E182" s="76"/>
      <c r="F182" s="78"/>
      <c r="G182" s="79"/>
      <c r="H182" s="80"/>
      <c r="I182" s="81"/>
      <c r="J182" s="82"/>
    </row>
    <row r="183" spans="1:10" ht="24" customHeight="1" x14ac:dyDescent="0.15">
      <c r="A183" s="75"/>
      <c r="B183" s="76"/>
      <c r="C183" s="77"/>
      <c r="D183" s="75"/>
      <c r="E183" s="76"/>
      <c r="F183" s="78"/>
      <c r="G183" s="79"/>
      <c r="H183" s="80"/>
      <c r="I183" s="81"/>
      <c r="J183" s="82"/>
    </row>
    <row r="184" spans="1:10" ht="24" customHeight="1" x14ac:dyDescent="0.15">
      <c r="A184" s="75"/>
      <c r="B184" s="76"/>
      <c r="C184" s="77"/>
      <c r="D184" s="75"/>
      <c r="E184" s="76"/>
      <c r="F184" s="78"/>
      <c r="G184" s="79"/>
      <c r="H184" s="80"/>
      <c r="I184" s="81"/>
      <c r="J184" s="82"/>
    </row>
    <row r="185" spans="1:10" ht="24" customHeight="1" x14ac:dyDescent="0.15">
      <c r="A185" s="75"/>
      <c r="B185" s="76"/>
      <c r="C185" s="77"/>
      <c r="D185" s="75"/>
      <c r="E185" s="76"/>
      <c r="F185" s="78"/>
      <c r="G185" s="79"/>
      <c r="H185" s="80"/>
      <c r="I185" s="81"/>
      <c r="J185" s="82"/>
    </row>
    <row r="186" spans="1:10" ht="24" customHeight="1" x14ac:dyDescent="0.15">
      <c r="A186" s="75"/>
      <c r="B186" s="76"/>
      <c r="C186" s="77"/>
      <c r="D186" s="75"/>
      <c r="E186" s="76"/>
      <c r="F186" s="78"/>
      <c r="G186" s="79"/>
      <c r="H186" s="80"/>
      <c r="I186" s="81"/>
      <c r="J186" s="82"/>
    </row>
    <row r="187" spans="1:10" ht="24" customHeight="1" x14ac:dyDescent="0.15">
      <c r="A187" s="75"/>
      <c r="B187" s="76"/>
      <c r="C187" s="77"/>
      <c r="D187" s="75"/>
      <c r="E187" s="76"/>
      <c r="F187" s="78"/>
      <c r="G187" s="79"/>
      <c r="H187" s="80"/>
      <c r="I187" s="81"/>
      <c r="J187" s="82"/>
    </row>
    <row r="188" spans="1:10" ht="24" customHeight="1" x14ac:dyDescent="0.15">
      <c r="A188" s="75"/>
      <c r="B188" s="76"/>
      <c r="C188" s="77"/>
      <c r="D188" s="75"/>
      <c r="E188" s="76"/>
      <c r="F188" s="78"/>
      <c r="G188" s="79"/>
      <c r="H188" s="80"/>
      <c r="I188" s="81"/>
      <c r="J188" s="82"/>
    </row>
    <row r="189" spans="1:10" ht="24" customHeight="1" x14ac:dyDescent="0.15">
      <c r="A189" s="75"/>
      <c r="B189" s="76"/>
      <c r="C189" s="77"/>
      <c r="D189" s="75"/>
      <c r="E189" s="76"/>
      <c r="F189" s="78"/>
      <c r="G189" s="79"/>
      <c r="H189" s="80"/>
      <c r="I189" s="81"/>
      <c r="J189" s="82"/>
    </row>
    <row r="190" spans="1:10" ht="24" customHeight="1" x14ac:dyDescent="0.15">
      <c r="A190" s="75"/>
      <c r="B190" s="76"/>
      <c r="C190" s="77"/>
      <c r="D190" s="75"/>
      <c r="E190" s="76"/>
      <c r="F190" s="78"/>
      <c r="G190" s="79"/>
      <c r="H190" s="80"/>
      <c r="I190" s="81"/>
      <c r="J190" s="82"/>
    </row>
    <row r="191" spans="1:10" ht="24" customHeight="1" x14ac:dyDescent="0.15">
      <c r="A191" s="75"/>
      <c r="B191" s="76"/>
      <c r="C191" s="77"/>
      <c r="D191" s="75"/>
      <c r="E191" s="76"/>
      <c r="F191" s="78"/>
      <c r="G191" s="79"/>
      <c r="H191" s="80"/>
      <c r="I191" s="81"/>
      <c r="J191" s="82"/>
    </row>
    <row r="192" spans="1:10" ht="24" customHeight="1" x14ac:dyDescent="0.15">
      <c r="A192" s="75"/>
      <c r="B192" s="76"/>
      <c r="C192" s="77"/>
      <c r="D192" s="75"/>
      <c r="E192" s="76"/>
      <c r="F192" s="78"/>
      <c r="G192" s="79"/>
      <c r="H192" s="80"/>
      <c r="I192" s="81"/>
      <c r="J192" s="82"/>
    </row>
    <row r="193" spans="1:10" ht="24" customHeight="1" x14ac:dyDescent="0.15">
      <c r="A193" s="75"/>
      <c r="B193" s="76"/>
      <c r="C193" s="77"/>
      <c r="D193" s="75"/>
      <c r="E193" s="76"/>
      <c r="F193" s="78"/>
      <c r="G193" s="79"/>
      <c r="H193" s="80"/>
      <c r="I193" s="81"/>
      <c r="J193" s="82"/>
    </row>
    <row r="194" spans="1:10" ht="24" customHeight="1" x14ac:dyDescent="0.15">
      <c r="A194" s="75"/>
      <c r="B194" s="76"/>
      <c r="C194" s="77"/>
      <c r="D194" s="75"/>
      <c r="E194" s="76"/>
      <c r="F194" s="78"/>
      <c r="G194" s="79"/>
      <c r="H194" s="80"/>
      <c r="I194" s="81"/>
      <c r="J194" s="82"/>
    </row>
    <row r="195" spans="1:10" ht="24" customHeight="1" x14ac:dyDescent="0.15">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36" activePane="bottomLeft" state="frozen"/>
      <selection pane="bottomLeft" activeCell="B4" sqref="B4"/>
    </sheetView>
  </sheetViews>
  <sheetFormatPr defaultColWidth="9" defaultRowHeight="13.5" x14ac:dyDescent="0.15"/>
  <cols>
    <col min="1" max="1" width="12.5" style="103" customWidth="1"/>
    <col min="2" max="2" width="12.5" customWidth="1"/>
    <col min="3" max="3" width="65.875" customWidth="1"/>
    <col min="4" max="5" width="10.75" style="92" customWidth="1"/>
    <col min="6" max="6" width="1.375" customWidth="1"/>
    <col min="7" max="7" width="12.5" style="103" customWidth="1"/>
    <col min="8" max="8" width="12.5" customWidth="1"/>
    <col min="9" max="9" width="65.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252</v>
      </c>
      <c r="C2" s="765" t="s">
        <v>2462</v>
      </c>
      <c r="D2" s="2"/>
      <c r="E2"/>
      <c r="G2" s="654">
        <v>111</v>
      </c>
      <c r="H2" s="653" t="s">
        <v>2443</v>
      </c>
      <c r="J2"/>
      <c r="K2"/>
    </row>
    <row r="3" spans="1:14" x14ac:dyDescent="0.15">
      <c r="A3" s="736" t="s">
        <v>2444</v>
      </c>
      <c r="B3" s="737">
        <v>252</v>
      </c>
      <c r="C3" s="725"/>
      <c r="D3" s="2"/>
      <c r="E3"/>
      <c r="G3" s="654">
        <v>112</v>
      </c>
      <c r="H3" s="653" t="s">
        <v>2444</v>
      </c>
      <c r="J3"/>
      <c r="K3"/>
    </row>
    <row r="4" spans="1:14" x14ac:dyDescent="0.15">
      <c r="M4">
        <v>185</v>
      </c>
      <c r="N4">
        <v>183</v>
      </c>
    </row>
    <row r="5" spans="1:14" x14ac:dyDescent="0.15">
      <c r="A5" s="1327" t="s">
        <v>427</v>
      </c>
      <c r="B5" s="1328"/>
      <c r="C5" s="1328"/>
      <c r="D5" s="1328"/>
      <c r="E5" s="1329"/>
      <c r="G5" s="1330" t="s">
        <v>897</v>
      </c>
      <c r="H5" s="1331"/>
      <c r="I5" s="1331"/>
      <c r="J5" s="1331"/>
      <c r="K5" s="133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40632</v>
      </c>
      <c r="B8" t="s">
        <v>142</v>
      </c>
      <c r="C8" t="s">
        <v>428</v>
      </c>
      <c r="D8" s="92">
        <v>9600</v>
      </c>
      <c r="E8" s="92">
        <v>9600</v>
      </c>
      <c r="K8" s="92" t="str">
        <f>IF(J8="","",J8)</f>
        <v/>
      </c>
    </row>
    <row r="9" spans="1:14" x14ac:dyDescent="0.15">
      <c r="A9" s="103">
        <v>40632</v>
      </c>
      <c r="B9" t="s">
        <v>142</v>
      </c>
      <c r="C9" t="s">
        <v>429</v>
      </c>
      <c r="D9" s="92">
        <v>2400</v>
      </c>
      <c r="E9" s="92">
        <f t="shared" ref="E9:E72" si="0">IF(D9="","",D9+E8)</f>
        <v>12000</v>
      </c>
      <c r="K9" s="92" t="str">
        <f t="shared" ref="K9:K72" si="1">IF(J9="","",J9+K8)</f>
        <v/>
      </c>
    </row>
    <row r="10" spans="1:14" x14ac:dyDescent="0.15">
      <c r="A10" s="103">
        <v>40722</v>
      </c>
      <c r="B10" t="s">
        <v>55</v>
      </c>
      <c r="C10" t="s">
        <v>673</v>
      </c>
      <c r="D10" s="92">
        <v>22000</v>
      </c>
      <c r="E10" s="92">
        <f t="shared" si="0"/>
        <v>34000</v>
      </c>
      <c r="K10" s="92" t="str">
        <f t="shared" si="1"/>
        <v/>
      </c>
    </row>
    <row r="11" spans="1:14" x14ac:dyDescent="0.15">
      <c r="A11" s="103">
        <v>40722</v>
      </c>
      <c r="B11" t="s">
        <v>59</v>
      </c>
      <c r="C11" t="s">
        <v>430</v>
      </c>
      <c r="D11" s="92">
        <v>42600</v>
      </c>
      <c r="E11" s="92">
        <f t="shared" si="0"/>
        <v>76600</v>
      </c>
      <c r="K11" s="92" t="str">
        <f t="shared" si="1"/>
        <v/>
      </c>
    </row>
    <row r="12" spans="1:14" x14ac:dyDescent="0.15">
      <c r="A12" s="103">
        <v>40784</v>
      </c>
      <c r="B12" t="s">
        <v>66</v>
      </c>
      <c r="C12" t="s">
        <v>431</v>
      </c>
      <c r="D12" s="92">
        <v>40200</v>
      </c>
      <c r="E12" s="92">
        <f t="shared" si="0"/>
        <v>116800</v>
      </c>
      <c r="K12" s="92" t="str">
        <f t="shared" si="1"/>
        <v/>
      </c>
    </row>
    <row r="13" spans="1:14" x14ac:dyDescent="0.15">
      <c r="A13" s="103">
        <v>40808</v>
      </c>
      <c r="B13" t="s">
        <v>142</v>
      </c>
      <c r="C13" t="s">
        <v>432</v>
      </c>
      <c r="D13" s="92">
        <v>9600</v>
      </c>
      <c r="E13" s="92">
        <f t="shared" si="0"/>
        <v>126400</v>
      </c>
      <c r="K13" s="92" t="str">
        <f t="shared" si="1"/>
        <v/>
      </c>
    </row>
    <row r="14" spans="1:14" x14ac:dyDescent="0.15">
      <c r="A14" s="103">
        <v>40815</v>
      </c>
      <c r="B14" t="s">
        <v>94</v>
      </c>
      <c r="C14" t="s">
        <v>433</v>
      </c>
      <c r="D14" s="92">
        <v>30000</v>
      </c>
      <c r="E14" s="92">
        <f t="shared" si="0"/>
        <v>156400</v>
      </c>
      <c r="K14" s="92" t="str">
        <f t="shared" si="1"/>
        <v/>
      </c>
    </row>
    <row r="15" spans="1:14" x14ac:dyDescent="0.15">
      <c r="A15" s="103">
        <v>40815</v>
      </c>
      <c r="B15" t="s">
        <v>94</v>
      </c>
      <c r="C15" t="s">
        <v>434</v>
      </c>
      <c r="D15" s="92">
        <v>8600</v>
      </c>
      <c r="E15" s="92">
        <f t="shared" si="0"/>
        <v>165000</v>
      </c>
      <c r="K15" s="92" t="str">
        <f t="shared" si="1"/>
        <v/>
      </c>
    </row>
    <row r="16" spans="1:14" x14ac:dyDescent="0.15">
      <c r="A16" s="103">
        <v>40829</v>
      </c>
      <c r="B16" t="s">
        <v>77</v>
      </c>
      <c r="C16" t="s">
        <v>435</v>
      </c>
      <c r="D16" s="92">
        <v>59000</v>
      </c>
      <c r="E16" s="92">
        <f t="shared" si="0"/>
        <v>224000</v>
      </c>
      <c r="K16" s="92" t="str">
        <f t="shared" si="1"/>
        <v/>
      </c>
    </row>
    <row r="17" spans="1:11" x14ac:dyDescent="0.15">
      <c r="A17" s="103">
        <v>40829</v>
      </c>
      <c r="B17" t="s">
        <v>77</v>
      </c>
      <c r="C17" t="s">
        <v>436</v>
      </c>
      <c r="D17" s="92">
        <v>10400</v>
      </c>
      <c r="E17" s="92">
        <f t="shared" si="0"/>
        <v>234400</v>
      </c>
      <c r="K17" s="92" t="str">
        <f t="shared" si="1"/>
        <v/>
      </c>
    </row>
    <row r="18" spans="1:11" x14ac:dyDescent="0.15">
      <c r="A18" s="103">
        <v>40829</v>
      </c>
      <c r="B18" t="s">
        <v>77</v>
      </c>
      <c r="C18" t="s">
        <v>437</v>
      </c>
      <c r="D18" s="92">
        <v>94000</v>
      </c>
      <c r="E18" s="92">
        <f t="shared" si="0"/>
        <v>328400</v>
      </c>
      <c r="K18" s="92" t="str">
        <f t="shared" si="1"/>
        <v/>
      </c>
    </row>
    <row r="19" spans="1:11" x14ac:dyDescent="0.15">
      <c r="A19" s="103">
        <v>40829</v>
      </c>
      <c r="B19" t="s">
        <v>77</v>
      </c>
      <c r="C19" t="s">
        <v>438</v>
      </c>
      <c r="D19" s="92">
        <v>25600</v>
      </c>
      <c r="E19" s="92">
        <f t="shared" si="0"/>
        <v>354000</v>
      </c>
      <c r="K19" s="92" t="str">
        <f t="shared" si="1"/>
        <v/>
      </c>
    </row>
    <row r="20" spans="1:11" x14ac:dyDescent="0.15">
      <c r="A20" s="103">
        <v>40829</v>
      </c>
      <c r="B20" t="s">
        <v>77</v>
      </c>
      <c r="C20" t="s">
        <v>439</v>
      </c>
      <c r="D20" s="92">
        <v>7000</v>
      </c>
      <c r="E20" s="92">
        <f t="shared" si="0"/>
        <v>361000</v>
      </c>
      <c r="K20" s="92" t="str">
        <f t="shared" si="1"/>
        <v/>
      </c>
    </row>
    <row r="21" spans="1:11" x14ac:dyDescent="0.15">
      <c r="A21" s="103">
        <v>40829</v>
      </c>
      <c r="B21" t="s">
        <v>77</v>
      </c>
      <c r="C21" t="s">
        <v>440</v>
      </c>
      <c r="D21" s="92">
        <v>17400</v>
      </c>
      <c r="E21" s="92">
        <f t="shared" si="0"/>
        <v>378400</v>
      </c>
      <c r="K21" s="92" t="str">
        <f t="shared" si="1"/>
        <v/>
      </c>
    </row>
    <row r="22" spans="1:11" x14ac:dyDescent="0.15">
      <c r="A22" s="103">
        <v>40829</v>
      </c>
      <c r="B22" t="s">
        <v>77</v>
      </c>
      <c r="C22" t="s">
        <v>441</v>
      </c>
      <c r="D22" s="92">
        <v>9000</v>
      </c>
      <c r="E22" s="92">
        <f t="shared" si="0"/>
        <v>387400</v>
      </c>
      <c r="K22" s="92" t="str">
        <f t="shared" si="1"/>
        <v/>
      </c>
    </row>
    <row r="23" spans="1:11" x14ac:dyDescent="0.15">
      <c r="A23" s="103">
        <v>40829</v>
      </c>
      <c r="B23" t="s">
        <v>77</v>
      </c>
      <c r="C23" t="s">
        <v>442</v>
      </c>
      <c r="D23" s="92">
        <v>38200</v>
      </c>
      <c r="E23" s="92">
        <f t="shared" si="0"/>
        <v>425600</v>
      </c>
      <c r="K23" s="92" t="str">
        <f t="shared" si="1"/>
        <v/>
      </c>
    </row>
    <row r="24" spans="1:11" x14ac:dyDescent="0.15">
      <c r="A24" s="103">
        <v>40841</v>
      </c>
      <c r="B24" t="s">
        <v>142</v>
      </c>
      <c r="C24" t="s">
        <v>443</v>
      </c>
      <c r="D24" s="92">
        <v>6000</v>
      </c>
      <c r="E24" s="92">
        <f t="shared" si="0"/>
        <v>431600</v>
      </c>
      <c r="K24" s="92" t="str">
        <f t="shared" si="1"/>
        <v/>
      </c>
    </row>
    <row r="25" spans="1:11" x14ac:dyDescent="0.15">
      <c r="A25" s="103">
        <v>40848</v>
      </c>
      <c r="B25" t="s">
        <v>409</v>
      </c>
      <c r="C25" t="s">
        <v>444</v>
      </c>
      <c r="D25" s="92">
        <v>25600</v>
      </c>
      <c r="E25" s="92">
        <f t="shared" si="0"/>
        <v>457200</v>
      </c>
      <c r="K25" s="92" t="str">
        <f t="shared" si="1"/>
        <v/>
      </c>
    </row>
    <row r="26" spans="1:11" x14ac:dyDescent="0.15">
      <c r="A26" s="103">
        <v>40851</v>
      </c>
      <c r="B26" t="s">
        <v>94</v>
      </c>
      <c r="C26" t="s">
        <v>445</v>
      </c>
      <c r="D26" s="92">
        <v>2800</v>
      </c>
      <c r="E26" s="92">
        <f t="shared" si="0"/>
        <v>460000</v>
      </c>
      <c r="K26" s="92" t="str">
        <f t="shared" si="1"/>
        <v/>
      </c>
    </row>
    <row r="27" spans="1:11" x14ac:dyDescent="0.15">
      <c r="A27" s="103">
        <v>40869</v>
      </c>
      <c r="B27" t="s">
        <v>446</v>
      </c>
      <c r="C27" t="s">
        <v>447</v>
      </c>
      <c r="D27" s="92">
        <v>76800</v>
      </c>
      <c r="E27" s="92">
        <f t="shared" si="0"/>
        <v>536800</v>
      </c>
      <c r="K27" s="92" t="str">
        <f t="shared" si="1"/>
        <v/>
      </c>
    </row>
    <row r="28" spans="1:11" x14ac:dyDescent="0.15">
      <c r="A28" s="103">
        <v>40882</v>
      </c>
      <c r="B28" t="s">
        <v>142</v>
      </c>
      <c r="C28" t="s">
        <v>448</v>
      </c>
      <c r="D28" s="92">
        <v>6000</v>
      </c>
      <c r="E28" s="92">
        <f t="shared" si="0"/>
        <v>542800</v>
      </c>
      <c r="K28" s="92" t="str">
        <f t="shared" si="1"/>
        <v/>
      </c>
    </row>
    <row r="29" spans="1:11" x14ac:dyDescent="0.15">
      <c r="A29" s="103">
        <v>40903</v>
      </c>
      <c r="B29" t="s">
        <v>142</v>
      </c>
      <c r="C29" t="s">
        <v>449</v>
      </c>
      <c r="D29" s="92">
        <v>2800</v>
      </c>
      <c r="E29" s="92">
        <f t="shared" si="0"/>
        <v>545600</v>
      </c>
      <c r="K29" s="92" t="str">
        <f t="shared" si="1"/>
        <v/>
      </c>
    </row>
    <row r="30" spans="1:11" x14ac:dyDescent="0.15">
      <c r="A30" s="103">
        <v>40903</v>
      </c>
      <c r="B30" t="s">
        <v>142</v>
      </c>
      <c r="C30" t="s">
        <v>450</v>
      </c>
      <c r="D30" s="92">
        <v>2400</v>
      </c>
      <c r="E30" s="92">
        <f t="shared" si="0"/>
        <v>548000</v>
      </c>
      <c r="K30" s="92" t="str">
        <f t="shared" si="1"/>
        <v/>
      </c>
    </row>
    <row r="31" spans="1:11" x14ac:dyDescent="0.15">
      <c r="A31" s="103">
        <v>40903</v>
      </c>
      <c r="B31" t="s">
        <v>321</v>
      </c>
      <c r="C31" t="s">
        <v>451</v>
      </c>
      <c r="D31" s="92">
        <v>4800</v>
      </c>
      <c r="E31" s="92">
        <f t="shared" si="0"/>
        <v>552800</v>
      </c>
      <c r="K31" s="92" t="str">
        <f t="shared" si="1"/>
        <v/>
      </c>
    </row>
    <row r="32" spans="1:11" x14ac:dyDescent="0.15">
      <c r="A32" s="103">
        <v>40903</v>
      </c>
      <c r="B32" t="s">
        <v>321</v>
      </c>
      <c r="C32" t="s">
        <v>452</v>
      </c>
      <c r="D32" s="92">
        <v>3200</v>
      </c>
      <c r="E32" s="92">
        <f t="shared" si="0"/>
        <v>556000</v>
      </c>
      <c r="K32" s="92" t="str">
        <f t="shared" si="1"/>
        <v/>
      </c>
    </row>
    <row r="33" spans="1:11" x14ac:dyDescent="0.15">
      <c r="E33" s="92" t="str">
        <f t="shared" si="0"/>
        <v/>
      </c>
      <c r="K33" s="92" t="str">
        <f t="shared" si="1"/>
        <v/>
      </c>
    </row>
    <row r="34" spans="1:11" ht="14.25" thickBot="1" x14ac:dyDescent="0.2">
      <c r="A34" s="120"/>
      <c r="B34" s="119"/>
      <c r="C34" s="119"/>
      <c r="D34" s="116"/>
      <c r="E34" s="116" t="str">
        <f t="shared" si="0"/>
        <v/>
      </c>
      <c r="F34" s="119"/>
      <c r="G34" s="120"/>
      <c r="H34" s="119"/>
      <c r="I34" s="119"/>
      <c r="J34" s="116"/>
      <c r="K34" s="116" t="str">
        <f t="shared" si="1"/>
        <v/>
      </c>
    </row>
    <row r="35" spans="1:11" ht="14.25" thickTop="1" x14ac:dyDescent="0.15">
      <c r="A35" s="103" t="s">
        <v>468</v>
      </c>
      <c r="E35" s="92" t="str">
        <f t="shared" si="0"/>
        <v/>
      </c>
      <c r="G35" s="103" t="s">
        <v>1636</v>
      </c>
      <c r="K35" s="92" t="str">
        <f t="shared" si="1"/>
        <v/>
      </c>
    </row>
    <row r="36" spans="1:11" x14ac:dyDescent="0.15">
      <c r="A36" s="103">
        <v>40954</v>
      </c>
      <c r="B36" t="s">
        <v>142</v>
      </c>
      <c r="C36" t="s">
        <v>459</v>
      </c>
      <c r="D36" s="92">
        <v>9600</v>
      </c>
      <c r="E36" s="92">
        <f>IF(D36="","",D36)</f>
        <v>9600</v>
      </c>
      <c r="G36" s="103">
        <v>40918</v>
      </c>
      <c r="H36" t="s">
        <v>77</v>
      </c>
      <c r="I36" t="s">
        <v>453</v>
      </c>
      <c r="J36" s="92">
        <v>44800</v>
      </c>
      <c r="K36" s="92">
        <f>IF(J36="","",J36)</f>
        <v>44800</v>
      </c>
    </row>
    <row r="37" spans="1:11" x14ac:dyDescent="0.15">
      <c r="A37" s="103">
        <v>40967</v>
      </c>
      <c r="B37" t="s">
        <v>456</v>
      </c>
      <c r="C37" t="s">
        <v>460</v>
      </c>
      <c r="D37" s="92">
        <v>43600</v>
      </c>
      <c r="E37" s="92">
        <f t="shared" si="0"/>
        <v>53200</v>
      </c>
      <c r="G37" s="103">
        <v>40918</v>
      </c>
      <c r="H37" t="s">
        <v>77</v>
      </c>
      <c r="I37" t="s">
        <v>454</v>
      </c>
      <c r="J37" s="92">
        <v>51600</v>
      </c>
      <c r="K37" s="92">
        <f t="shared" si="1"/>
        <v>96400</v>
      </c>
    </row>
    <row r="38" spans="1:11" x14ac:dyDescent="0.15">
      <c r="A38" s="103">
        <v>40984</v>
      </c>
      <c r="B38" t="s">
        <v>77</v>
      </c>
      <c r="C38" t="s">
        <v>461</v>
      </c>
      <c r="D38" s="92">
        <v>11200</v>
      </c>
      <c r="E38" s="92">
        <f t="shared" si="0"/>
        <v>64400</v>
      </c>
      <c r="G38" s="103">
        <v>40918</v>
      </c>
      <c r="H38" t="s">
        <v>77</v>
      </c>
      <c r="I38" t="s">
        <v>455</v>
      </c>
      <c r="J38" s="92">
        <v>32800</v>
      </c>
      <c r="K38" s="92">
        <f t="shared" si="1"/>
        <v>129200</v>
      </c>
    </row>
    <row r="39" spans="1:11" x14ac:dyDescent="0.15">
      <c r="A39" s="103">
        <v>40984</v>
      </c>
      <c r="B39" t="s">
        <v>77</v>
      </c>
      <c r="C39" t="s">
        <v>462</v>
      </c>
      <c r="D39" s="92">
        <v>7400</v>
      </c>
      <c r="E39" s="92">
        <f t="shared" si="0"/>
        <v>71800</v>
      </c>
      <c r="G39" s="103">
        <v>40926</v>
      </c>
      <c r="H39" t="s">
        <v>456</v>
      </c>
      <c r="I39" t="s">
        <v>457</v>
      </c>
      <c r="J39" s="92">
        <v>28400</v>
      </c>
      <c r="K39" s="92">
        <f t="shared" si="1"/>
        <v>157600</v>
      </c>
    </row>
    <row r="40" spans="1:11" x14ac:dyDescent="0.15">
      <c r="A40" s="103">
        <v>40984</v>
      </c>
      <c r="B40" t="s">
        <v>77</v>
      </c>
      <c r="C40" t="s">
        <v>463</v>
      </c>
      <c r="D40" s="92">
        <v>25600</v>
      </c>
      <c r="E40" s="92">
        <f t="shared" si="0"/>
        <v>97400</v>
      </c>
      <c r="G40" s="103">
        <v>40994</v>
      </c>
      <c r="H40" t="s">
        <v>409</v>
      </c>
      <c r="I40" t="s">
        <v>464</v>
      </c>
      <c r="J40" s="92">
        <v>4600</v>
      </c>
      <c r="K40" s="92">
        <f t="shared" si="1"/>
        <v>162200</v>
      </c>
    </row>
    <row r="41" spans="1:11" x14ac:dyDescent="0.15">
      <c r="A41" s="103">
        <v>40994</v>
      </c>
      <c r="B41" t="s">
        <v>409</v>
      </c>
      <c r="C41" t="s">
        <v>467</v>
      </c>
      <c r="D41" s="92">
        <v>6400</v>
      </c>
      <c r="E41" s="92">
        <f t="shared" si="0"/>
        <v>103800</v>
      </c>
      <c r="G41" s="103">
        <v>40994</v>
      </c>
      <c r="H41" t="s">
        <v>409</v>
      </c>
      <c r="I41" t="s">
        <v>465</v>
      </c>
      <c r="J41" s="92">
        <v>2000</v>
      </c>
      <c r="K41" s="92">
        <f t="shared" si="1"/>
        <v>164200</v>
      </c>
    </row>
    <row r="42" spans="1:11" x14ac:dyDescent="0.15">
      <c r="A42" s="103">
        <v>41074</v>
      </c>
      <c r="B42" t="s">
        <v>94</v>
      </c>
      <c r="C42" t="s">
        <v>469</v>
      </c>
      <c r="D42" s="92">
        <v>2400</v>
      </c>
      <c r="E42" s="92">
        <f t="shared" si="0"/>
        <v>106200</v>
      </c>
      <c r="G42" s="103">
        <v>40994</v>
      </c>
      <c r="H42" t="s">
        <v>409</v>
      </c>
      <c r="I42" t="s">
        <v>466</v>
      </c>
      <c r="J42" s="92">
        <v>4000</v>
      </c>
      <c r="K42" s="92">
        <f t="shared" si="1"/>
        <v>168200</v>
      </c>
    </row>
    <row r="43" spans="1:11" x14ac:dyDescent="0.15">
      <c r="A43" s="103">
        <v>41079</v>
      </c>
      <c r="B43" t="s">
        <v>77</v>
      </c>
      <c r="C43" t="s">
        <v>470</v>
      </c>
      <c r="D43" s="92">
        <v>88200</v>
      </c>
      <c r="E43" s="92">
        <f t="shared" si="0"/>
        <v>194400</v>
      </c>
      <c r="K43" s="92" t="str">
        <f t="shared" si="1"/>
        <v/>
      </c>
    </row>
    <row r="44" spans="1:11" x14ac:dyDescent="0.15">
      <c r="A44" s="103">
        <v>41082</v>
      </c>
      <c r="B44" t="s">
        <v>456</v>
      </c>
      <c r="C44" t="s">
        <v>471</v>
      </c>
      <c r="D44" s="92">
        <v>25600</v>
      </c>
      <c r="E44" s="92">
        <f t="shared" si="0"/>
        <v>220000</v>
      </c>
      <c r="K44" s="92" t="str">
        <f t="shared" si="1"/>
        <v/>
      </c>
    </row>
    <row r="45" spans="1:11" x14ac:dyDescent="0.15">
      <c r="A45" s="103">
        <v>41082</v>
      </c>
      <c r="B45" t="s">
        <v>456</v>
      </c>
      <c r="C45" t="s">
        <v>472</v>
      </c>
      <c r="D45" s="92">
        <v>25600</v>
      </c>
      <c r="E45" s="92">
        <f t="shared" si="0"/>
        <v>245600</v>
      </c>
      <c r="K45" s="92" t="str">
        <f t="shared" si="1"/>
        <v/>
      </c>
    </row>
    <row r="46" spans="1:11" x14ac:dyDescent="0.15">
      <c r="A46" s="103">
        <v>41082</v>
      </c>
      <c r="B46" t="s">
        <v>456</v>
      </c>
      <c r="C46" t="s">
        <v>473</v>
      </c>
      <c r="D46" s="92">
        <v>12800</v>
      </c>
      <c r="E46" s="92">
        <f t="shared" si="0"/>
        <v>258400</v>
      </c>
      <c r="K46" s="92" t="str">
        <f t="shared" si="1"/>
        <v/>
      </c>
    </row>
    <row r="47" spans="1:11" x14ac:dyDescent="0.15">
      <c r="A47" s="103">
        <v>41180</v>
      </c>
      <c r="B47" t="s">
        <v>474</v>
      </c>
      <c r="C47" t="s">
        <v>475</v>
      </c>
      <c r="D47" s="92">
        <v>6000</v>
      </c>
      <c r="E47" s="92">
        <f t="shared" si="0"/>
        <v>264400</v>
      </c>
      <c r="K47" s="92" t="str">
        <f t="shared" si="1"/>
        <v/>
      </c>
    </row>
    <row r="48" spans="1:11" x14ac:dyDescent="0.15">
      <c r="A48" s="103">
        <v>41211</v>
      </c>
      <c r="B48" t="s">
        <v>142</v>
      </c>
      <c r="C48" t="s">
        <v>476</v>
      </c>
      <c r="D48" s="92">
        <v>3200</v>
      </c>
      <c r="E48" s="92">
        <f t="shared" si="0"/>
        <v>267600</v>
      </c>
      <c r="K48" s="92" t="str">
        <f t="shared" si="1"/>
        <v/>
      </c>
    </row>
    <row r="49" spans="1:12" x14ac:dyDescent="0.15">
      <c r="A49" s="103">
        <v>41214</v>
      </c>
      <c r="B49" t="s">
        <v>321</v>
      </c>
      <c r="C49" t="s">
        <v>477</v>
      </c>
      <c r="D49" s="92">
        <v>3200</v>
      </c>
      <c r="E49" s="92">
        <f t="shared" si="0"/>
        <v>270800</v>
      </c>
      <c r="K49" s="92" t="str">
        <f t="shared" si="1"/>
        <v/>
      </c>
    </row>
    <row r="50" spans="1:12" x14ac:dyDescent="0.15">
      <c r="A50" s="103">
        <v>41249</v>
      </c>
      <c r="B50" t="s">
        <v>478</v>
      </c>
      <c r="C50" t="s">
        <v>479</v>
      </c>
      <c r="D50" s="92">
        <v>7800</v>
      </c>
      <c r="E50" s="92">
        <f t="shared" si="0"/>
        <v>278600</v>
      </c>
      <c r="K50" s="92" t="str">
        <f t="shared" si="1"/>
        <v/>
      </c>
    </row>
    <row r="51" spans="1:12" x14ac:dyDescent="0.15">
      <c r="A51" s="103">
        <v>41250</v>
      </c>
      <c r="B51" t="s">
        <v>94</v>
      </c>
      <c r="C51" t="s">
        <v>480</v>
      </c>
      <c r="D51" s="92">
        <v>4000</v>
      </c>
      <c r="E51" s="92">
        <f t="shared" si="0"/>
        <v>282600</v>
      </c>
      <c r="K51" s="92" t="str">
        <f t="shared" si="1"/>
        <v/>
      </c>
    </row>
    <row r="52" spans="1:12" x14ac:dyDescent="0.15">
      <c r="A52" s="103">
        <v>41257</v>
      </c>
      <c r="B52" t="s">
        <v>94</v>
      </c>
      <c r="C52" t="s">
        <v>481</v>
      </c>
      <c r="D52" s="92">
        <v>38400</v>
      </c>
      <c r="E52" s="92">
        <f t="shared" si="0"/>
        <v>321000</v>
      </c>
      <c r="K52" s="92" t="str">
        <f t="shared" si="1"/>
        <v/>
      </c>
    </row>
    <row r="53" spans="1:12" x14ac:dyDescent="0.15">
      <c r="A53" s="103">
        <v>41268</v>
      </c>
      <c r="B53" t="s">
        <v>321</v>
      </c>
      <c r="C53" t="s">
        <v>482</v>
      </c>
      <c r="D53" s="92">
        <v>2400</v>
      </c>
      <c r="E53" s="92">
        <f t="shared" si="0"/>
        <v>323400</v>
      </c>
      <c r="K53" s="92" t="str">
        <f t="shared" si="1"/>
        <v/>
      </c>
    </row>
    <row r="54" spans="1:12" x14ac:dyDescent="0.15">
      <c r="A54" s="103">
        <v>41269</v>
      </c>
      <c r="B54" t="s">
        <v>419</v>
      </c>
      <c r="C54" t="s">
        <v>483</v>
      </c>
      <c r="D54" s="92">
        <v>48800</v>
      </c>
      <c r="E54" s="92">
        <f t="shared" si="0"/>
        <v>372200</v>
      </c>
      <c r="K54" s="92" t="str">
        <f t="shared" si="1"/>
        <v/>
      </c>
    </row>
    <row r="55" spans="1:12" x14ac:dyDescent="0.15">
      <c r="A55" s="103">
        <v>41269</v>
      </c>
      <c r="B55" t="s">
        <v>77</v>
      </c>
      <c r="C55" t="s">
        <v>484</v>
      </c>
      <c r="D55" s="92">
        <v>28800</v>
      </c>
      <c r="E55" s="92">
        <f t="shared" si="0"/>
        <v>401000</v>
      </c>
      <c r="K55" s="92" t="str">
        <f t="shared" si="1"/>
        <v/>
      </c>
    </row>
    <row r="56" spans="1:12" x14ac:dyDescent="0.15">
      <c r="A56" s="103">
        <v>41269</v>
      </c>
      <c r="B56" t="s">
        <v>77</v>
      </c>
      <c r="C56" t="s">
        <v>485</v>
      </c>
      <c r="D56" s="92">
        <v>19800</v>
      </c>
      <c r="E56" s="92">
        <f t="shared" si="0"/>
        <v>420800</v>
      </c>
      <c r="K56" s="92" t="str">
        <f t="shared" si="1"/>
        <v/>
      </c>
    </row>
    <row r="57" spans="1:12" x14ac:dyDescent="0.15">
      <c r="A57" s="103">
        <v>41269</v>
      </c>
      <c r="B57" t="s">
        <v>77</v>
      </c>
      <c r="C57" t="s">
        <v>486</v>
      </c>
      <c r="D57" s="92">
        <v>10800</v>
      </c>
      <c r="E57" s="92">
        <f t="shared" si="0"/>
        <v>431600</v>
      </c>
      <c r="K57" s="92" t="str">
        <f t="shared" si="1"/>
        <v/>
      </c>
    </row>
    <row r="58" spans="1:12" x14ac:dyDescent="0.15">
      <c r="A58" s="103">
        <v>41269</v>
      </c>
      <c r="B58" t="s">
        <v>77</v>
      </c>
      <c r="C58" t="s">
        <v>487</v>
      </c>
      <c r="D58" s="92">
        <v>38400</v>
      </c>
      <c r="E58" s="92">
        <f t="shared" si="0"/>
        <v>470000</v>
      </c>
      <c r="K58" s="92" t="str">
        <f t="shared" si="1"/>
        <v/>
      </c>
    </row>
    <row r="59" spans="1:12" x14ac:dyDescent="0.15">
      <c r="A59" s="103">
        <v>41269</v>
      </c>
      <c r="B59" t="s">
        <v>77</v>
      </c>
      <c r="C59" t="s">
        <v>488</v>
      </c>
      <c r="D59" s="92">
        <v>46800</v>
      </c>
      <c r="E59" s="92">
        <f t="shared" si="0"/>
        <v>516800</v>
      </c>
      <c r="K59" s="92" t="str">
        <f t="shared" si="1"/>
        <v/>
      </c>
    </row>
    <row r="60" spans="1:12" x14ac:dyDescent="0.15">
      <c r="A60" s="103">
        <v>41269</v>
      </c>
      <c r="B60" t="s">
        <v>77</v>
      </c>
      <c r="C60" t="s">
        <v>489</v>
      </c>
      <c r="D60" s="92">
        <v>29600</v>
      </c>
      <c r="E60" s="92">
        <f t="shared" si="0"/>
        <v>546400</v>
      </c>
      <c r="K60" s="92" t="str">
        <f t="shared" si="1"/>
        <v/>
      </c>
    </row>
    <row r="61" spans="1:12" x14ac:dyDescent="0.15">
      <c r="A61" s="103">
        <v>41270</v>
      </c>
      <c r="B61" t="s">
        <v>142</v>
      </c>
      <c r="C61" t="s">
        <v>490</v>
      </c>
      <c r="D61" s="92">
        <v>2800</v>
      </c>
      <c r="E61" s="92">
        <f t="shared" si="0"/>
        <v>549200</v>
      </c>
      <c r="K61" s="92" t="str">
        <f t="shared" si="1"/>
        <v/>
      </c>
    </row>
    <row r="62" spans="1:12" x14ac:dyDescent="0.15">
      <c r="A62" s="103">
        <v>41271</v>
      </c>
      <c r="B62" t="s">
        <v>446</v>
      </c>
      <c r="C62" t="s">
        <v>491</v>
      </c>
      <c r="D62" s="92">
        <v>76800</v>
      </c>
      <c r="E62" s="92">
        <f t="shared" si="0"/>
        <v>626000</v>
      </c>
      <c r="K62" s="92" t="str">
        <f t="shared" si="1"/>
        <v/>
      </c>
    </row>
    <row r="63" spans="1:12" x14ac:dyDescent="0.15">
      <c r="E63" s="92" t="str">
        <f t="shared" si="0"/>
        <v/>
      </c>
      <c r="K63" s="92" t="str">
        <f t="shared" si="1"/>
        <v/>
      </c>
    </row>
    <row r="64" spans="1:12" ht="14.25" thickBot="1" x14ac:dyDescent="0.2">
      <c r="A64" s="120"/>
      <c r="B64" s="119"/>
      <c r="C64" s="119"/>
      <c r="D64" s="116"/>
      <c r="E64" s="116" t="str">
        <f t="shared" si="0"/>
        <v/>
      </c>
      <c r="F64" s="119"/>
      <c r="G64" s="120"/>
      <c r="H64" s="119"/>
      <c r="I64" s="119"/>
      <c r="J64" s="116"/>
      <c r="K64" s="116" t="str">
        <f t="shared" si="1"/>
        <v/>
      </c>
      <c r="L64" s="2"/>
    </row>
    <row r="65" spans="1:12" ht="14.25" thickTop="1" x14ac:dyDescent="0.15">
      <c r="A65" s="103" t="s">
        <v>492</v>
      </c>
      <c r="E65" s="92" t="str">
        <f t="shared" si="0"/>
        <v/>
      </c>
      <c r="G65" s="103" t="s">
        <v>1635</v>
      </c>
      <c r="K65" s="92" t="str">
        <f t="shared" si="1"/>
        <v/>
      </c>
      <c r="L65" s="2"/>
    </row>
    <row r="66" spans="1:12" x14ac:dyDescent="0.15">
      <c r="A66" s="103">
        <v>41339</v>
      </c>
      <c r="B66" t="s">
        <v>497</v>
      </c>
      <c r="C66" t="s">
        <v>498</v>
      </c>
      <c r="D66" s="92">
        <v>49400</v>
      </c>
      <c r="E66" s="92">
        <f>IF(D66="","",D66)</f>
        <v>49400</v>
      </c>
      <c r="G66" s="103">
        <v>41290</v>
      </c>
      <c r="H66" t="s">
        <v>77</v>
      </c>
      <c r="I66" t="s">
        <v>493</v>
      </c>
      <c r="J66" s="92">
        <v>43600</v>
      </c>
      <c r="K66" s="92">
        <f>IF(J66="","",J66)</f>
        <v>43600</v>
      </c>
    </row>
    <row r="67" spans="1:12" x14ac:dyDescent="0.15">
      <c r="A67" s="103">
        <v>41344</v>
      </c>
      <c r="B67" t="s">
        <v>142</v>
      </c>
      <c r="C67" t="s">
        <v>499</v>
      </c>
      <c r="D67" s="92">
        <v>9600</v>
      </c>
      <c r="E67" s="92">
        <f t="shared" si="0"/>
        <v>59000</v>
      </c>
      <c r="G67" s="103">
        <v>41291</v>
      </c>
      <c r="H67" t="s">
        <v>77</v>
      </c>
      <c r="I67" t="s">
        <v>494</v>
      </c>
      <c r="J67" s="92">
        <v>49800</v>
      </c>
      <c r="K67" s="92">
        <f t="shared" si="1"/>
        <v>93400</v>
      </c>
    </row>
    <row r="68" spans="1:12" x14ac:dyDescent="0.15">
      <c r="A68" s="103">
        <v>41460</v>
      </c>
      <c r="B68" t="s">
        <v>407</v>
      </c>
      <c r="C68" t="s">
        <v>503</v>
      </c>
      <c r="D68" s="92">
        <v>63600</v>
      </c>
      <c r="E68" s="92">
        <f t="shared" si="0"/>
        <v>122600</v>
      </c>
      <c r="G68" s="103">
        <v>41331</v>
      </c>
      <c r="H68" t="s">
        <v>495</v>
      </c>
      <c r="I68" t="s">
        <v>496</v>
      </c>
      <c r="J68" s="92">
        <v>25800</v>
      </c>
      <c r="K68" s="92">
        <f t="shared" si="1"/>
        <v>119200</v>
      </c>
    </row>
    <row r="69" spans="1:12" x14ac:dyDescent="0.15">
      <c r="A69" s="103">
        <v>41467</v>
      </c>
      <c r="B69" t="s">
        <v>321</v>
      </c>
      <c r="C69" t="s">
        <v>504</v>
      </c>
      <c r="D69" s="92">
        <v>3200</v>
      </c>
      <c r="E69" s="92">
        <f t="shared" si="0"/>
        <v>125800</v>
      </c>
      <c r="G69" s="103">
        <v>41344</v>
      </c>
      <c r="H69" t="s">
        <v>409</v>
      </c>
      <c r="I69" t="s">
        <v>500</v>
      </c>
      <c r="J69" s="92">
        <v>4800</v>
      </c>
      <c r="K69" s="92">
        <f t="shared" si="1"/>
        <v>124000</v>
      </c>
    </row>
    <row r="70" spans="1:12" x14ac:dyDescent="0.15">
      <c r="A70" s="103">
        <v>41480</v>
      </c>
      <c r="B70" t="s">
        <v>142</v>
      </c>
      <c r="C70" t="s">
        <v>505</v>
      </c>
      <c r="D70" s="92">
        <v>2400</v>
      </c>
      <c r="E70" s="92">
        <f t="shared" si="0"/>
        <v>128200</v>
      </c>
      <c r="G70" s="103">
        <v>41344</v>
      </c>
      <c r="H70" t="s">
        <v>409</v>
      </c>
      <c r="I70" t="s">
        <v>501</v>
      </c>
      <c r="J70" s="92">
        <v>2000</v>
      </c>
      <c r="K70" s="92">
        <f t="shared" si="1"/>
        <v>126000</v>
      </c>
    </row>
    <row r="71" spans="1:12" x14ac:dyDescent="0.15">
      <c r="A71" s="103">
        <v>41487</v>
      </c>
      <c r="B71" t="s">
        <v>77</v>
      </c>
      <c r="C71" t="s">
        <v>506</v>
      </c>
      <c r="D71" s="92">
        <v>88200</v>
      </c>
      <c r="E71" s="92">
        <f t="shared" si="0"/>
        <v>216400</v>
      </c>
      <c r="G71" s="103">
        <v>41344</v>
      </c>
      <c r="H71" t="s">
        <v>409</v>
      </c>
      <c r="I71" t="s">
        <v>502</v>
      </c>
      <c r="J71" s="92">
        <v>3200</v>
      </c>
      <c r="K71" s="92">
        <f t="shared" si="1"/>
        <v>129200</v>
      </c>
    </row>
    <row r="72" spans="1:12" x14ac:dyDescent="0.15">
      <c r="A72" s="103">
        <v>41519</v>
      </c>
      <c r="B72" t="s">
        <v>77</v>
      </c>
      <c r="C72" t="s">
        <v>507</v>
      </c>
      <c r="D72" s="92">
        <v>44400</v>
      </c>
      <c r="E72" s="92">
        <f t="shared" si="0"/>
        <v>260800</v>
      </c>
      <c r="K72" s="92" t="str">
        <f t="shared" si="1"/>
        <v/>
      </c>
    </row>
    <row r="73" spans="1:12" x14ac:dyDescent="0.15">
      <c r="A73" s="103">
        <v>41536</v>
      </c>
      <c r="B73" t="s">
        <v>94</v>
      </c>
      <c r="C73" t="s">
        <v>508</v>
      </c>
      <c r="D73" s="92">
        <v>2400</v>
      </c>
      <c r="E73" s="92">
        <f t="shared" ref="E73:E136" si="2">IF(D73="","",D73+E72)</f>
        <v>263200</v>
      </c>
      <c r="K73" s="92" t="str">
        <f t="shared" ref="K73:K132" si="3">IF(J73="","",J73+K72)</f>
        <v/>
      </c>
    </row>
    <row r="74" spans="1:12" x14ac:dyDescent="0.15">
      <c r="A74" s="103">
        <v>41550</v>
      </c>
      <c r="B74" t="s">
        <v>474</v>
      </c>
      <c r="C74" t="s">
        <v>509</v>
      </c>
      <c r="D74" s="92">
        <v>2400</v>
      </c>
      <c r="E74" s="92">
        <f t="shared" si="2"/>
        <v>265600</v>
      </c>
      <c r="K74" s="92" t="str">
        <f t="shared" si="3"/>
        <v/>
      </c>
    </row>
    <row r="75" spans="1:12" x14ac:dyDescent="0.15">
      <c r="A75" s="103">
        <v>41604</v>
      </c>
      <c r="B75" t="s">
        <v>321</v>
      </c>
      <c r="C75" t="s">
        <v>510</v>
      </c>
      <c r="D75" s="92">
        <v>3200</v>
      </c>
      <c r="E75" s="92">
        <f t="shared" si="2"/>
        <v>268800</v>
      </c>
      <c r="K75" s="92" t="str">
        <f t="shared" si="3"/>
        <v/>
      </c>
    </row>
    <row r="76" spans="1:12" x14ac:dyDescent="0.15">
      <c r="A76" s="103">
        <v>41632</v>
      </c>
      <c r="B76" t="s">
        <v>77</v>
      </c>
      <c r="C76" t="s">
        <v>511</v>
      </c>
      <c r="D76" s="92">
        <v>25600</v>
      </c>
      <c r="E76" s="92">
        <f t="shared" si="2"/>
        <v>294400</v>
      </c>
      <c r="K76" s="92" t="str">
        <f t="shared" si="3"/>
        <v/>
      </c>
    </row>
    <row r="77" spans="1:12" x14ac:dyDescent="0.15">
      <c r="A77" s="103">
        <v>41632</v>
      </c>
      <c r="B77" t="s">
        <v>77</v>
      </c>
      <c r="C77" t="s">
        <v>512</v>
      </c>
      <c r="D77" s="92">
        <v>46800</v>
      </c>
      <c r="E77" s="92">
        <f t="shared" si="2"/>
        <v>341200</v>
      </c>
      <c r="K77" s="92" t="str">
        <f t="shared" si="3"/>
        <v/>
      </c>
    </row>
    <row r="78" spans="1:12" x14ac:dyDescent="0.15">
      <c r="A78" s="103">
        <v>41632</v>
      </c>
      <c r="B78" t="s">
        <v>77</v>
      </c>
      <c r="C78" t="s">
        <v>513</v>
      </c>
      <c r="D78" s="92">
        <v>19400</v>
      </c>
      <c r="E78" s="92">
        <f t="shared" si="2"/>
        <v>360600</v>
      </c>
      <c r="K78" s="92" t="str">
        <f t="shared" si="3"/>
        <v/>
      </c>
    </row>
    <row r="79" spans="1:12" x14ac:dyDescent="0.15">
      <c r="A79" s="103">
        <v>41632</v>
      </c>
      <c r="B79" t="s">
        <v>77</v>
      </c>
      <c r="C79" t="s">
        <v>514</v>
      </c>
      <c r="D79" s="92">
        <v>45600</v>
      </c>
      <c r="E79" s="92">
        <f t="shared" si="2"/>
        <v>406200</v>
      </c>
      <c r="K79" s="92" t="str">
        <f t="shared" si="3"/>
        <v/>
      </c>
    </row>
    <row r="80" spans="1:12" x14ac:dyDescent="0.15">
      <c r="A80" s="103">
        <v>41632</v>
      </c>
      <c r="B80" t="s">
        <v>77</v>
      </c>
      <c r="C80" t="s">
        <v>515</v>
      </c>
      <c r="D80" s="92">
        <v>35400</v>
      </c>
      <c r="E80" s="92">
        <f t="shared" si="2"/>
        <v>441600</v>
      </c>
      <c r="K80" s="92" t="str">
        <f t="shared" si="3"/>
        <v/>
      </c>
    </row>
    <row r="81" spans="1:11" x14ac:dyDescent="0.15">
      <c r="A81" s="103">
        <v>41632</v>
      </c>
      <c r="B81" t="s">
        <v>77</v>
      </c>
      <c r="C81" t="s">
        <v>516</v>
      </c>
      <c r="D81" s="92">
        <v>51600</v>
      </c>
      <c r="E81" s="92">
        <f t="shared" si="2"/>
        <v>493200</v>
      </c>
      <c r="K81" s="92" t="str">
        <f t="shared" si="3"/>
        <v/>
      </c>
    </row>
    <row r="82" spans="1:11" x14ac:dyDescent="0.15">
      <c r="A82" s="103">
        <v>41632</v>
      </c>
      <c r="B82" t="s">
        <v>77</v>
      </c>
      <c r="C82" t="s">
        <v>517</v>
      </c>
      <c r="D82" s="92">
        <v>38400</v>
      </c>
      <c r="E82" s="92">
        <f t="shared" si="2"/>
        <v>531600</v>
      </c>
      <c r="K82" s="92" t="str">
        <f t="shared" si="3"/>
        <v/>
      </c>
    </row>
    <row r="83" spans="1:11" x14ac:dyDescent="0.15">
      <c r="A83" s="103">
        <v>41633</v>
      </c>
      <c r="B83" t="s">
        <v>142</v>
      </c>
      <c r="C83" t="s">
        <v>518</v>
      </c>
      <c r="D83" s="92">
        <v>2400</v>
      </c>
      <c r="E83" s="92">
        <f t="shared" si="2"/>
        <v>534000</v>
      </c>
      <c r="K83" s="92" t="str">
        <f t="shared" si="3"/>
        <v/>
      </c>
    </row>
    <row r="84" spans="1:11" x14ac:dyDescent="0.15">
      <c r="A84" s="103">
        <v>41634</v>
      </c>
      <c r="B84" t="s">
        <v>142</v>
      </c>
      <c r="C84" t="s">
        <v>519</v>
      </c>
      <c r="D84" s="92">
        <v>7800</v>
      </c>
      <c r="E84" s="92">
        <f t="shared" si="2"/>
        <v>541800</v>
      </c>
      <c r="K84" s="92" t="str">
        <f t="shared" si="3"/>
        <v/>
      </c>
    </row>
    <row r="85" spans="1:11" x14ac:dyDescent="0.15">
      <c r="A85" s="103">
        <v>41634</v>
      </c>
      <c r="B85" t="s">
        <v>446</v>
      </c>
      <c r="C85" t="s">
        <v>520</v>
      </c>
      <c r="D85" s="92">
        <v>76800</v>
      </c>
      <c r="E85" s="92">
        <f t="shared" si="2"/>
        <v>618600</v>
      </c>
      <c r="K85" s="92" t="str">
        <f t="shared" si="3"/>
        <v/>
      </c>
    </row>
    <row r="86" spans="1:11" x14ac:dyDescent="0.15">
      <c r="A86" s="103">
        <v>42000</v>
      </c>
      <c r="B86" t="s">
        <v>495</v>
      </c>
      <c r="C86" t="s">
        <v>521</v>
      </c>
      <c r="D86" s="92">
        <v>30600</v>
      </c>
      <c r="E86" s="92">
        <f t="shared" si="2"/>
        <v>649200</v>
      </c>
      <c r="K86" s="92" t="str">
        <f t="shared" si="3"/>
        <v/>
      </c>
    </row>
    <row r="87" spans="1:11" x14ac:dyDescent="0.15">
      <c r="E87" s="92" t="str">
        <f t="shared" si="2"/>
        <v/>
      </c>
      <c r="K87" s="92" t="str">
        <f t="shared" si="3"/>
        <v/>
      </c>
    </row>
    <row r="88" spans="1:11" ht="14.25" thickBot="1" x14ac:dyDescent="0.2">
      <c r="A88" s="120"/>
      <c r="B88" s="119"/>
      <c r="C88" s="119"/>
      <c r="D88" s="116"/>
      <c r="E88" s="116" t="str">
        <f t="shared" si="2"/>
        <v/>
      </c>
      <c r="F88" s="119"/>
      <c r="G88" s="120"/>
      <c r="H88" s="119"/>
      <c r="I88" s="119"/>
      <c r="J88" s="116"/>
      <c r="K88" s="116" t="str">
        <f t="shared" si="3"/>
        <v/>
      </c>
    </row>
    <row r="89" spans="1:11" ht="14.25" thickTop="1" x14ac:dyDescent="0.15">
      <c r="A89" s="103" t="s">
        <v>522</v>
      </c>
      <c r="E89" s="92" t="str">
        <f t="shared" si="2"/>
        <v/>
      </c>
      <c r="G89" s="103" t="s">
        <v>1634</v>
      </c>
      <c r="K89" s="92" t="str">
        <f t="shared" si="3"/>
        <v/>
      </c>
    </row>
    <row r="90" spans="1:11" x14ac:dyDescent="0.15">
      <c r="A90" s="103">
        <v>41723</v>
      </c>
      <c r="B90" t="s">
        <v>77</v>
      </c>
      <c r="C90" t="s">
        <v>524</v>
      </c>
      <c r="D90" s="92">
        <v>48200</v>
      </c>
      <c r="E90" s="92">
        <f>IF(D90="","",D90)</f>
        <v>48200</v>
      </c>
      <c r="G90" s="103">
        <v>41687</v>
      </c>
      <c r="H90" t="s">
        <v>419</v>
      </c>
      <c r="I90" t="s">
        <v>523</v>
      </c>
      <c r="J90" s="92">
        <v>24600</v>
      </c>
      <c r="K90" s="92">
        <f>IF(J90="","",J90)</f>
        <v>24600</v>
      </c>
    </row>
    <row r="91" spans="1:11" x14ac:dyDescent="0.15">
      <c r="A91" s="103">
        <v>41726</v>
      </c>
      <c r="B91" t="s">
        <v>497</v>
      </c>
      <c r="C91" t="s">
        <v>525</v>
      </c>
      <c r="D91" s="92">
        <v>42800</v>
      </c>
      <c r="E91" s="92">
        <f t="shared" si="2"/>
        <v>91000</v>
      </c>
      <c r="G91" s="103">
        <v>41726</v>
      </c>
      <c r="H91" t="s">
        <v>409</v>
      </c>
      <c r="I91" t="s">
        <v>527</v>
      </c>
      <c r="J91" s="92">
        <v>9600</v>
      </c>
      <c r="K91" s="92">
        <f t="shared" si="3"/>
        <v>34200</v>
      </c>
    </row>
    <row r="92" spans="1:11" x14ac:dyDescent="0.15">
      <c r="A92" s="103">
        <v>41726</v>
      </c>
      <c r="B92" t="s">
        <v>142</v>
      </c>
      <c r="C92" t="s">
        <v>526</v>
      </c>
      <c r="D92" s="92">
        <v>9600</v>
      </c>
      <c r="E92" s="92">
        <f t="shared" si="2"/>
        <v>100600</v>
      </c>
      <c r="G92" s="103">
        <v>41726</v>
      </c>
      <c r="H92" t="s">
        <v>409</v>
      </c>
      <c r="I92" t="s">
        <v>528</v>
      </c>
      <c r="J92" s="92">
        <v>4800</v>
      </c>
      <c r="K92" s="92">
        <f t="shared" si="3"/>
        <v>39000</v>
      </c>
    </row>
    <row r="93" spans="1:11" x14ac:dyDescent="0.15">
      <c r="A93" s="103">
        <v>41771</v>
      </c>
      <c r="B93" t="s">
        <v>142</v>
      </c>
      <c r="C93" t="s">
        <v>534</v>
      </c>
      <c r="D93" s="92">
        <v>14000</v>
      </c>
      <c r="E93" s="92">
        <f t="shared" si="2"/>
        <v>114600</v>
      </c>
      <c r="G93" s="103">
        <v>41726</v>
      </c>
      <c r="H93" t="s">
        <v>529</v>
      </c>
      <c r="I93" t="s">
        <v>530</v>
      </c>
      <c r="J93" s="92">
        <v>6000</v>
      </c>
      <c r="K93" s="92">
        <f t="shared" si="3"/>
        <v>45000</v>
      </c>
    </row>
    <row r="94" spans="1:11" x14ac:dyDescent="0.15">
      <c r="A94" s="103">
        <v>41771</v>
      </c>
      <c r="B94" t="s">
        <v>142</v>
      </c>
      <c r="C94" t="s">
        <v>535</v>
      </c>
      <c r="D94" s="92">
        <v>2600</v>
      </c>
      <c r="E94" s="92">
        <f t="shared" si="2"/>
        <v>117200</v>
      </c>
      <c r="G94" s="103">
        <v>41726</v>
      </c>
      <c r="H94" t="s">
        <v>529</v>
      </c>
      <c r="I94" t="s">
        <v>531</v>
      </c>
      <c r="J94" s="92">
        <v>2800</v>
      </c>
      <c r="K94" s="92">
        <f t="shared" si="3"/>
        <v>47800</v>
      </c>
    </row>
    <row r="95" spans="1:11" x14ac:dyDescent="0.15">
      <c r="A95" s="103">
        <v>41785</v>
      </c>
      <c r="B95" t="s">
        <v>407</v>
      </c>
      <c r="C95" t="s">
        <v>408</v>
      </c>
      <c r="D95" s="92">
        <v>63600</v>
      </c>
      <c r="E95" s="92">
        <f t="shared" si="2"/>
        <v>180800</v>
      </c>
      <c r="G95" s="103">
        <v>41726</v>
      </c>
      <c r="H95" t="s">
        <v>529</v>
      </c>
      <c r="I95" t="s">
        <v>532</v>
      </c>
      <c r="J95" s="92">
        <v>3200</v>
      </c>
      <c r="K95" s="92">
        <f t="shared" si="3"/>
        <v>51000</v>
      </c>
    </row>
    <row r="96" spans="1:11" x14ac:dyDescent="0.15">
      <c r="A96" s="103">
        <v>41789</v>
      </c>
      <c r="B96" t="s">
        <v>409</v>
      </c>
      <c r="C96" t="s">
        <v>410</v>
      </c>
      <c r="D96" s="92">
        <v>2000</v>
      </c>
      <c r="E96" s="92">
        <f t="shared" si="2"/>
        <v>182800</v>
      </c>
      <c r="G96" s="103">
        <v>41729</v>
      </c>
      <c r="H96" t="s">
        <v>419</v>
      </c>
      <c r="I96" t="s">
        <v>533</v>
      </c>
      <c r="J96" s="92">
        <v>4000</v>
      </c>
      <c r="K96" s="92">
        <f t="shared" si="3"/>
        <v>55000</v>
      </c>
    </row>
    <row r="97" spans="1:11" x14ac:dyDescent="0.15">
      <c r="A97" s="103">
        <v>41792</v>
      </c>
      <c r="B97" t="s">
        <v>321</v>
      </c>
      <c r="C97" t="s">
        <v>411</v>
      </c>
      <c r="D97" s="92">
        <v>3200</v>
      </c>
      <c r="E97" s="92">
        <f t="shared" si="2"/>
        <v>186000</v>
      </c>
      <c r="K97" s="92" t="str">
        <f t="shared" si="3"/>
        <v/>
      </c>
    </row>
    <row r="98" spans="1:11" x14ac:dyDescent="0.15">
      <c r="A98" s="103">
        <v>41891</v>
      </c>
      <c r="B98" t="s">
        <v>77</v>
      </c>
      <c r="C98" t="s">
        <v>412</v>
      </c>
      <c r="D98" s="92">
        <v>42200</v>
      </c>
      <c r="E98" s="92">
        <f t="shared" si="2"/>
        <v>228200</v>
      </c>
      <c r="K98" s="92" t="str">
        <f t="shared" si="3"/>
        <v/>
      </c>
    </row>
    <row r="99" spans="1:11" x14ac:dyDescent="0.15">
      <c r="A99" s="103">
        <v>41907</v>
      </c>
      <c r="B99" t="s">
        <v>94</v>
      </c>
      <c r="C99" t="s">
        <v>413</v>
      </c>
      <c r="D99" s="92">
        <v>2400</v>
      </c>
      <c r="E99" s="92">
        <f t="shared" si="2"/>
        <v>230600</v>
      </c>
      <c r="K99" s="92" t="str">
        <f t="shared" si="3"/>
        <v/>
      </c>
    </row>
    <row r="100" spans="1:11" x14ac:dyDescent="0.15">
      <c r="A100" s="103">
        <v>41907</v>
      </c>
      <c r="B100" t="s">
        <v>77</v>
      </c>
      <c r="C100" t="s">
        <v>414</v>
      </c>
      <c r="D100" s="92">
        <v>88200</v>
      </c>
      <c r="E100" s="92">
        <f t="shared" si="2"/>
        <v>318800</v>
      </c>
      <c r="K100" s="92" t="str">
        <f t="shared" si="3"/>
        <v/>
      </c>
    </row>
    <row r="101" spans="1:11" x14ac:dyDescent="0.15">
      <c r="A101" s="103">
        <v>41927</v>
      </c>
      <c r="B101" t="s">
        <v>147</v>
      </c>
      <c r="C101" t="s">
        <v>536</v>
      </c>
      <c r="D101" s="92">
        <v>4800</v>
      </c>
      <c r="E101" s="92">
        <f t="shared" si="2"/>
        <v>323600</v>
      </c>
      <c r="K101" s="92" t="str">
        <f t="shared" si="3"/>
        <v/>
      </c>
    </row>
    <row r="102" spans="1:11" x14ac:dyDescent="0.15">
      <c r="A102" s="103">
        <v>41956</v>
      </c>
      <c r="B102" t="s">
        <v>142</v>
      </c>
      <c r="C102" t="s">
        <v>537</v>
      </c>
      <c r="D102" s="92">
        <v>4000</v>
      </c>
      <c r="E102" s="92">
        <f t="shared" si="2"/>
        <v>327600</v>
      </c>
      <c r="K102" s="92" t="str">
        <f t="shared" si="3"/>
        <v/>
      </c>
    </row>
    <row r="103" spans="1:11" x14ac:dyDescent="0.15">
      <c r="A103" s="103">
        <v>41960</v>
      </c>
      <c r="B103" t="s">
        <v>446</v>
      </c>
      <c r="C103" t="s">
        <v>538</v>
      </c>
      <c r="D103" s="92">
        <v>76800</v>
      </c>
      <c r="E103" s="92">
        <f t="shared" si="2"/>
        <v>404400</v>
      </c>
      <c r="K103" s="92" t="str">
        <f t="shared" si="3"/>
        <v/>
      </c>
    </row>
    <row r="104" spans="1:11" x14ac:dyDescent="0.15">
      <c r="A104" s="103">
        <v>41961</v>
      </c>
      <c r="B104" t="s">
        <v>142</v>
      </c>
      <c r="C104" t="s">
        <v>539</v>
      </c>
      <c r="D104" s="92">
        <v>7000</v>
      </c>
      <c r="E104" s="92">
        <f t="shared" si="2"/>
        <v>411400</v>
      </c>
      <c r="K104" s="92" t="str">
        <f t="shared" si="3"/>
        <v/>
      </c>
    </row>
    <row r="105" spans="1:11" x14ac:dyDescent="0.15">
      <c r="A105" s="103">
        <v>41999</v>
      </c>
      <c r="B105" t="s">
        <v>77</v>
      </c>
      <c r="C105" t="s">
        <v>540</v>
      </c>
      <c r="D105" s="92">
        <v>31000</v>
      </c>
      <c r="E105" s="92">
        <f t="shared" si="2"/>
        <v>442400</v>
      </c>
      <c r="K105" s="92" t="str">
        <f t="shared" si="3"/>
        <v/>
      </c>
    </row>
    <row r="106" spans="1:11" x14ac:dyDescent="0.15">
      <c r="A106" s="103">
        <v>41999</v>
      </c>
      <c r="B106" t="s">
        <v>77</v>
      </c>
      <c r="C106" t="s">
        <v>541</v>
      </c>
      <c r="D106" s="92">
        <v>20400</v>
      </c>
      <c r="E106" s="92">
        <f t="shared" si="2"/>
        <v>462800</v>
      </c>
      <c r="K106" s="92" t="str">
        <f t="shared" si="3"/>
        <v/>
      </c>
    </row>
    <row r="107" spans="1:11" x14ac:dyDescent="0.15">
      <c r="A107" s="103">
        <v>41999</v>
      </c>
      <c r="B107" t="s">
        <v>77</v>
      </c>
      <c r="C107" t="s">
        <v>542</v>
      </c>
      <c r="D107" s="92">
        <v>49800</v>
      </c>
      <c r="E107" s="92">
        <f t="shared" si="2"/>
        <v>512600</v>
      </c>
      <c r="K107" s="92" t="str">
        <f t="shared" si="3"/>
        <v/>
      </c>
    </row>
    <row r="108" spans="1:11" x14ac:dyDescent="0.15">
      <c r="A108" s="103">
        <v>41999</v>
      </c>
      <c r="B108" t="s">
        <v>77</v>
      </c>
      <c r="C108" t="s">
        <v>543</v>
      </c>
      <c r="D108" s="92">
        <v>36600</v>
      </c>
      <c r="E108" s="92">
        <f t="shared" si="2"/>
        <v>549200</v>
      </c>
      <c r="K108" s="92" t="str">
        <f t="shared" si="3"/>
        <v/>
      </c>
    </row>
    <row r="109" spans="1:11" x14ac:dyDescent="0.15">
      <c r="A109" s="103">
        <v>41999</v>
      </c>
      <c r="B109" t="s">
        <v>77</v>
      </c>
      <c r="C109" t="s">
        <v>544</v>
      </c>
      <c r="D109" s="92">
        <v>50400</v>
      </c>
      <c r="E109" s="92">
        <f t="shared" si="2"/>
        <v>599600</v>
      </c>
      <c r="K109" s="92" t="str">
        <f t="shared" si="3"/>
        <v/>
      </c>
    </row>
    <row r="110" spans="1:11" x14ac:dyDescent="0.15">
      <c r="A110" s="103">
        <v>41999</v>
      </c>
      <c r="B110" t="s">
        <v>77</v>
      </c>
      <c r="C110" t="s">
        <v>545</v>
      </c>
      <c r="D110" s="92">
        <v>38400</v>
      </c>
      <c r="E110" s="92">
        <f t="shared" si="2"/>
        <v>638000</v>
      </c>
      <c r="K110" s="92" t="str">
        <f t="shared" si="3"/>
        <v/>
      </c>
    </row>
    <row r="111" spans="1:11" x14ac:dyDescent="0.15">
      <c r="A111" s="103">
        <v>41999</v>
      </c>
      <c r="B111" t="s">
        <v>77</v>
      </c>
      <c r="C111" t="s">
        <v>415</v>
      </c>
      <c r="D111" s="92">
        <v>19200</v>
      </c>
      <c r="E111" s="92">
        <f t="shared" si="2"/>
        <v>657200</v>
      </c>
      <c r="K111" s="92" t="str">
        <f t="shared" si="3"/>
        <v/>
      </c>
    </row>
    <row r="112" spans="1:11" x14ac:dyDescent="0.15">
      <c r="A112" s="103">
        <v>41997</v>
      </c>
      <c r="B112" t="s">
        <v>416</v>
      </c>
      <c r="C112" t="s">
        <v>417</v>
      </c>
      <c r="D112" s="92">
        <v>2400</v>
      </c>
      <c r="E112" s="92">
        <f t="shared" si="2"/>
        <v>659600</v>
      </c>
      <c r="K112" s="92" t="str">
        <f t="shared" si="3"/>
        <v/>
      </c>
    </row>
    <row r="113" spans="1:11" x14ac:dyDescent="0.15">
      <c r="E113" s="92" t="str">
        <f t="shared" si="2"/>
        <v/>
      </c>
      <c r="K113" s="92" t="str">
        <f t="shared" si="3"/>
        <v/>
      </c>
    </row>
    <row r="114" spans="1:11" ht="14.25" thickBot="1" x14ac:dyDescent="0.2">
      <c r="A114" s="120"/>
      <c r="B114" s="119"/>
      <c r="C114" s="119"/>
      <c r="D114" s="116"/>
      <c r="E114" s="116" t="str">
        <f>IF(D114="","",D114+E113)</f>
        <v/>
      </c>
      <c r="F114" s="119"/>
      <c r="G114" s="120"/>
      <c r="H114" s="119"/>
      <c r="I114" s="119"/>
      <c r="J114" s="116"/>
      <c r="K114" s="116" t="str">
        <f>IF(J114="","",J114+K113)</f>
        <v/>
      </c>
    </row>
    <row r="115" spans="1:11" ht="14.25" thickTop="1" x14ac:dyDescent="0.15">
      <c r="A115" s="103" t="s">
        <v>546</v>
      </c>
      <c r="E115" s="92" t="str">
        <f>IF(D115="","",D115+E114)</f>
        <v/>
      </c>
      <c r="G115" s="103" t="s">
        <v>1633</v>
      </c>
      <c r="K115" s="92" t="str">
        <f>IF(J115="","",J115+K114)</f>
        <v/>
      </c>
    </row>
    <row r="116" spans="1:11" x14ac:dyDescent="0.15">
      <c r="A116" s="103">
        <v>42051</v>
      </c>
      <c r="B116" t="s">
        <v>142</v>
      </c>
      <c r="C116" t="s">
        <v>418</v>
      </c>
      <c r="D116" s="92">
        <v>11200</v>
      </c>
      <c r="E116" s="92">
        <f>IF(D116="","",D116)</f>
        <v>11200</v>
      </c>
      <c r="G116" s="103">
        <v>42037</v>
      </c>
      <c r="H116" t="s">
        <v>416</v>
      </c>
      <c r="I116" t="s">
        <v>1631</v>
      </c>
      <c r="J116" s="92">
        <v>3200</v>
      </c>
      <c r="K116" s="92">
        <f>IF(J116="","",J116)</f>
        <v>3200</v>
      </c>
    </row>
    <row r="117" spans="1:11" x14ac:dyDescent="0.15">
      <c r="A117" s="103">
        <v>42135</v>
      </c>
      <c r="B117" t="s">
        <v>142</v>
      </c>
      <c r="C117" t="s">
        <v>423</v>
      </c>
      <c r="D117" s="92">
        <v>8400</v>
      </c>
      <c r="E117" s="92">
        <f t="shared" si="2"/>
        <v>19600</v>
      </c>
      <c r="G117" s="103">
        <v>42044</v>
      </c>
      <c r="H117" t="s">
        <v>321</v>
      </c>
      <c r="I117" t="s">
        <v>355</v>
      </c>
      <c r="J117" s="92">
        <v>2400</v>
      </c>
      <c r="K117" s="92">
        <f t="shared" si="3"/>
        <v>5600</v>
      </c>
    </row>
    <row r="118" spans="1:11" x14ac:dyDescent="0.15">
      <c r="A118" s="103">
        <v>42177</v>
      </c>
      <c r="B118" t="s">
        <v>321</v>
      </c>
      <c r="C118" t="s">
        <v>424</v>
      </c>
      <c r="D118" s="92">
        <v>3200</v>
      </c>
      <c r="E118" s="92">
        <f t="shared" si="2"/>
        <v>22800</v>
      </c>
      <c r="G118" s="103">
        <v>42065</v>
      </c>
      <c r="H118" t="s">
        <v>419</v>
      </c>
      <c r="I118" t="s">
        <v>420</v>
      </c>
      <c r="J118" s="92">
        <v>29800</v>
      </c>
      <c r="K118" s="92">
        <f t="shared" si="3"/>
        <v>35400</v>
      </c>
    </row>
    <row r="119" spans="1:11" x14ac:dyDescent="0.15">
      <c r="A119" s="103">
        <v>42178</v>
      </c>
      <c r="B119" t="s">
        <v>407</v>
      </c>
      <c r="C119" t="s">
        <v>425</v>
      </c>
      <c r="D119" s="92">
        <v>63400</v>
      </c>
      <c r="E119" s="92">
        <f t="shared" si="2"/>
        <v>86200</v>
      </c>
      <c r="G119" s="103">
        <v>42089</v>
      </c>
      <c r="H119" t="s">
        <v>142</v>
      </c>
      <c r="I119" t="s">
        <v>421</v>
      </c>
      <c r="J119" s="92">
        <v>2800</v>
      </c>
      <c r="K119" s="92">
        <f t="shared" si="3"/>
        <v>38200</v>
      </c>
    </row>
    <row r="120" spans="1:11" x14ac:dyDescent="0.15">
      <c r="A120" s="103">
        <v>42184</v>
      </c>
      <c r="B120" t="s">
        <v>77</v>
      </c>
      <c r="C120" t="s">
        <v>426</v>
      </c>
      <c r="D120" s="92">
        <v>47400</v>
      </c>
      <c r="E120" s="92">
        <f t="shared" si="2"/>
        <v>133600</v>
      </c>
      <c r="G120" s="103">
        <v>42089</v>
      </c>
      <c r="H120" t="s">
        <v>409</v>
      </c>
      <c r="I120" t="s">
        <v>422</v>
      </c>
      <c r="J120" s="92">
        <v>4800</v>
      </c>
      <c r="K120" s="92">
        <f t="shared" si="3"/>
        <v>43000</v>
      </c>
    </row>
    <row r="121" spans="1:11" x14ac:dyDescent="0.15">
      <c r="A121" s="103">
        <v>42241</v>
      </c>
      <c r="B121" t="s">
        <v>77</v>
      </c>
      <c r="C121" t="s">
        <v>1502</v>
      </c>
      <c r="D121" s="92">
        <v>95600</v>
      </c>
      <c r="E121" s="92">
        <f t="shared" si="2"/>
        <v>229200</v>
      </c>
      <c r="K121" s="92" t="str">
        <f t="shared" si="3"/>
        <v/>
      </c>
    </row>
    <row r="122" spans="1:11" x14ac:dyDescent="0.15">
      <c r="A122" s="103">
        <v>42254</v>
      </c>
      <c r="B122" t="s">
        <v>94</v>
      </c>
      <c r="C122" t="s">
        <v>1515</v>
      </c>
      <c r="D122" s="92">
        <v>2400</v>
      </c>
      <c r="E122" s="92">
        <f t="shared" si="2"/>
        <v>231600</v>
      </c>
      <c r="K122" s="92" t="str">
        <f t="shared" si="3"/>
        <v/>
      </c>
    </row>
    <row r="123" spans="1:11" x14ac:dyDescent="0.15">
      <c r="A123" s="103">
        <v>42282</v>
      </c>
      <c r="B123" t="s">
        <v>409</v>
      </c>
      <c r="C123" t="s">
        <v>1519</v>
      </c>
      <c r="D123" s="92">
        <v>2000</v>
      </c>
      <c r="E123" s="92">
        <f t="shared" si="2"/>
        <v>233600</v>
      </c>
      <c r="K123" s="92" t="str">
        <f t="shared" si="3"/>
        <v/>
      </c>
    </row>
    <row r="124" spans="1:11" x14ac:dyDescent="0.15">
      <c r="A124" s="103">
        <v>42299</v>
      </c>
      <c r="B124" t="s">
        <v>1527</v>
      </c>
      <c r="C124" t="s">
        <v>1528</v>
      </c>
      <c r="D124" s="92">
        <v>46800</v>
      </c>
      <c r="E124" s="92">
        <f t="shared" si="2"/>
        <v>280400</v>
      </c>
      <c r="K124" s="92" t="str">
        <f t="shared" si="3"/>
        <v/>
      </c>
    </row>
    <row r="125" spans="1:11" x14ac:dyDescent="0.15">
      <c r="A125" s="103">
        <v>42300</v>
      </c>
      <c r="B125" t="s">
        <v>94</v>
      </c>
      <c r="C125" t="s">
        <v>1533</v>
      </c>
      <c r="D125" s="92">
        <v>4800</v>
      </c>
      <c r="E125" s="92">
        <f t="shared" si="2"/>
        <v>285200</v>
      </c>
      <c r="K125" s="92" t="str">
        <f t="shared" si="3"/>
        <v/>
      </c>
    </row>
    <row r="126" spans="1:11" x14ac:dyDescent="0.15">
      <c r="A126" s="103">
        <v>42314</v>
      </c>
      <c r="B126" t="s">
        <v>446</v>
      </c>
      <c r="C126" t="s">
        <v>1538</v>
      </c>
      <c r="D126" s="92">
        <v>76800</v>
      </c>
      <c r="E126" s="92">
        <f t="shared" si="2"/>
        <v>362000</v>
      </c>
      <c r="K126" s="92" t="str">
        <f t="shared" si="3"/>
        <v/>
      </c>
    </row>
    <row r="127" spans="1:11" x14ac:dyDescent="0.15">
      <c r="A127" s="103">
        <v>42332</v>
      </c>
      <c r="B127" t="s">
        <v>1552</v>
      </c>
      <c r="C127" t="s">
        <v>1553</v>
      </c>
      <c r="D127" s="92">
        <v>4000</v>
      </c>
      <c r="E127" s="92">
        <f t="shared" si="2"/>
        <v>366000</v>
      </c>
      <c r="K127" s="92" t="str">
        <f t="shared" si="3"/>
        <v/>
      </c>
    </row>
    <row r="128" spans="1:11" x14ac:dyDescent="0.15">
      <c r="A128" s="103">
        <v>42335</v>
      </c>
      <c r="B128" t="s">
        <v>1558</v>
      </c>
      <c r="C128" t="s">
        <v>1544</v>
      </c>
      <c r="D128" s="92">
        <v>32000</v>
      </c>
      <c r="E128" s="92">
        <f t="shared" si="2"/>
        <v>398000</v>
      </c>
      <c r="K128" s="92" t="str">
        <f t="shared" si="3"/>
        <v/>
      </c>
    </row>
    <row r="129" spans="1:11" x14ac:dyDescent="0.15">
      <c r="A129" s="103">
        <v>42355</v>
      </c>
      <c r="B129" t="s">
        <v>321</v>
      </c>
      <c r="C129" t="s">
        <v>1561</v>
      </c>
      <c r="D129" s="92">
        <v>3200</v>
      </c>
      <c r="E129" s="92">
        <f t="shared" si="2"/>
        <v>401200</v>
      </c>
      <c r="K129" s="92" t="str">
        <f t="shared" si="3"/>
        <v/>
      </c>
    </row>
    <row r="130" spans="1:11" x14ac:dyDescent="0.15">
      <c r="A130" s="103">
        <v>42368</v>
      </c>
      <c r="B130" t="s">
        <v>409</v>
      </c>
      <c r="C130" t="s">
        <v>1618</v>
      </c>
      <c r="D130" s="92">
        <v>4800</v>
      </c>
      <c r="E130" s="92">
        <f t="shared" si="2"/>
        <v>406000</v>
      </c>
      <c r="K130" s="92" t="str">
        <f t="shared" si="3"/>
        <v/>
      </c>
    </row>
    <row r="131" spans="1:11" x14ac:dyDescent="0.15">
      <c r="A131" s="103">
        <v>42368</v>
      </c>
      <c r="B131" t="s">
        <v>142</v>
      </c>
      <c r="C131" t="s">
        <v>1621</v>
      </c>
      <c r="D131" s="92">
        <v>2800</v>
      </c>
      <c r="E131" s="92">
        <f t="shared" si="2"/>
        <v>408800</v>
      </c>
      <c r="K131" s="92" t="str">
        <f t="shared" si="3"/>
        <v/>
      </c>
    </row>
    <row r="132" spans="1:11" x14ac:dyDescent="0.15">
      <c r="E132" s="92" t="str">
        <f t="shared" si="2"/>
        <v/>
      </c>
      <c r="K132" s="92" t="str">
        <f t="shared" si="3"/>
        <v/>
      </c>
    </row>
    <row r="133" spans="1:11" ht="14.25" thickBot="1" x14ac:dyDescent="0.2">
      <c r="A133" s="120"/>
      <c r="B133" s="119"/>
      <c r="C133" s="119"/>
      <c r="D133" s="116"/>
      <c r="E133" s="116" t="str">
        <f>IF(D133="","",D133+E132)</f>
        <v/>
      </c>
      <c r="F133" s="119"/>
      <c r="G133" s="120"/>
      <c r="H133" s="119"/>
      <c r="I133" s="119"/>
      <c r="J133" s="116"/>
      <c r="K133" s="116" t="str">
        <f>IF(J133="","",J133+K132)</f>
        <v/>
      </c>
    </row>
    <row r="134" spans="1:11" ht="14.25" thickTop="1" x14ac:dyDescent="0.15">
      <c r="A134" s="103" t="s">
        <v>1630</v>
      </c>
      <c r="E134" s="92" t="str">
        <f>IF(D134="","",D134+E133)</f>
        <v/>
      </c>
      <c r="G134" s="103" t="s">
        <v>1632</v>
      </c>
      <c r="K134" s="92" t="str">
        <f>IF(J134="","",J134+K133)</f>
        <v/>
      </c>
    </row>
    <row r="135" spans="1:11" x14ac:dyDescent="0.15">
      <c r="A135" s="103">
        <v>42419</v>
      </c>
      <c r="B135" t="s">
        <v>497</v>
      </c>
      <c r="C135" t="s">
        <v>1667</v>
      </c>
      <c r="D135" s="92">
        <v>48200</v>
      </c>
      <c r="E135" s="92">
        <f>IF(D135="","",D135)</f>
        <v>48200</v>
      </c>
      <c r="G135" s="103">
        <v>42390</v>
      </c>
      <c r="H135" t="s">
        <v>142</v>
      </c>
      <c r="I135" t="s">
        <v>1694</v>
      </c>
      <c r="J135" s="92">
        <v>2800</v>
      </c>
      <c r="K135" s="92">
        <f>IF(J135="","",J135)</f>
        <v>2800</v>
      </c>
    </row>
    <row r="136" spans="1:11" x14ac:dyDescent="0.15">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15">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15">
      <c r="A138" s="103">
        <v>42520</v>
      </c>
      <c r="B138" t="s">
        <v>419</v>
      </c>
      <c r="C138" t="s">
        <v>1544</v>
      </c>
      <c r="D138" s="92">
        <v>32000</v>
      </c>
      <c r="E138" s="92">
        <f t="shared" si="4"/>
        <v>99800</v>
      </c>
      <c r="G138" s="103">
        <v>42730</v>
      </c>
      <c r="H138" t="s">
        <v>77</v>
      </c>
      <c r="I138" t="s">
        <v>1839</v>
      </c>
      <c r="J138" s="92">
        <v>19200</v>
      </c>
      <c r="K138" s="92">
        <f t="shared" si="5"/>
        <v>80200</v>
      </c>
    </row>
    <row r="139" spans="1:11" x14ac:dyDescent="0.15">
      <c r="A139" s="103">
        <v>42522</v>
      </c>
      <c r="B139" t="s">
        <v>407</v>
      </c>
      <c r="C139" t="s">
        <v>1732</v>
      </c>
      <c r="D139" s="92">
        <v>63200</v>
      </c>
      <c r="E139" s="92">
        <f t="shared" si="4"/>
        <v>163000</v>
      </c>
      <c r="G139" s="103">
        <v>42730</v>
      </c>
      <c r="H139" t="s">
        <v>77</v>
      </c>
      <c r="I139" t="s">
        <v>1841</v>
      </c>
      <c r="J139" s="92">
        <v>36200</v>
      </c>
      <c r="K139" s="92">
        <f t="shared" si="5"/>
        <v>116400</v>
      </c>
    </row>
    <row r="140" spans="1:11" x14ac:dyDescent="0.15">
      <c r="A140" s="103">
        <v>42542</v>
      </c>
      <c r="B140" t="s">
        <v>142</v>
      </c>
      <c r="C140" t="s">
        <v>1744</v>
      </c>
      <c r="D140" s="92">
        <v>2000</v>
      </c>
      <c r="E140" s="92">
        <f t="shared" si="4"/>
        <v>165000</v>
      </c>
      <c r="G140" s="103">
        <v>42730</v>
      </c>
      <c r="H140" t="s">
        <v>77</v>
      </c>
      <c r="I140" t="s">
        <v>1843</v>
      </c>
      <c r="J140" s="92">
        <v>25400</v>
      </c>
      <c r="K140" s="92">
        <f t="shared" si="5"/>
        <v>141800</v>
      </c>
    </row>
    <row r="141" spans="1:11" x14ac:dyDescent="0.15">
      <c r="A141" s="103">
        <v>42557</v>
      </c>
      <c r="B141" t="s">
        <v>321</v>
      </c>
      <c r="C141" t="s">
        <v>1747</v>
      </c>
      <c r="D141" s="92">
        <v>6400</v>
      </c>
      <c r="E141" s="92">
        <f t="shared" si="4"/>
        <v>171400</v>
      </c>
      <c r="G141" s="103">
        <v>42730</v>
      </c>
      <c r="H141" t="s">
        <v>77</v>
      </c>
      <c r="I141" t="s">
        <v>1845</v>
      </c>
      <c r="J141" s="92">
        <v>10400</v>
      </c>
      <c r="K141" s="92">
        <f t="shared" si="5"/>
        <v>152200</v>
      </c>
    </row>
    <row r="142" spans="1:11" x14ac:dyDescent="0.15">
      <c r="A142" s="103">
        <v>42579</v>
      </c>
      <c r="B142" t="s">
        <v>409</v>
      </c>
      <c r="C142" t="s">
        <v>1749</v>
      </c>
      <c r="D142" s="92">
        <v>47600</v>
      </c>
      <c r="E142" s="92">
        <f t="shared" si="4"/>
        <v>219000</v>
      </c>
      <c r="G142" s="103">
        <v>42730</v>
      </c>
      <c r="H142" t="s">
        <v>77</v>
      </c>
      <c r="I142" t="s">
        <v>1848</v>
      </c>
      <c r="J142" s="92">
        <v>45800</v>
      </c>
      <c r="K142" s="92">
        <f t="shared" si="5"/>
        <v>198000</v>
      </c>
    </row>
    <row r="143" spans="1:11" x14ac:dyDescent="0.15">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15">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15">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15">
      <c r="A146" s="103">
        <v>42683</v>
      </c>
      <c r="B146" t="s">
        <v>409</v>
      </c>
      <c r="C146" t="s">
        <v>1789</v>
      </c>
      <c r="D146" s="92">
        <v>4800</v>
      </c>
      <c r="E146" s="92">
        <f t="shared" si="4"/>
        <v>375000</v>
      </c>
      <c r="K146" s="92" t="str">
        <f t="shared" si="5"/>
        <v/>
      </c>
    </row>
    <row r="147" spans="1:12" x14ac:dyDescent="0.15">
      <c r="A147" s="103">
        <v>42683</v>
      </c>
      <c r="B147" t="s">
        <v>409</v>
      </c>
      <c r="C147" t="s">
        <v>1791</v>
      </c>
      <c r="D147" s="92">
        <v>2400</v>
      </c>
      <c r="E147" s="92">
        <f t="shared" si="4"/>
        <v>377400</v>
      </c>
      <c r="K147" s="92" t="str">
        <f t="shared" si="5"/>
        <v/>
      </c>
    </row>
    <row r="148" spans="1:12" x14ac:dyDescent="0.15">
      <c r="A148" s="103">
        <v>42684</v>
      </c>
      <c r="B148" t="s">
        <v>1792</v>
      </c>
      <c r="C148" t="s">
        <v>1784</v>
      </c>
      <c r="D148" s="92">
        <v>1800</v>
      </c>
      <c r="E148" s="92">
        <f t="shared" si="4"/>
        <v>379200</v>
      </c>
      <c r="K148" s="92" t="str">
        <f t="shared" si="5"/>
        <v/>
      </c>
    </row>
    <row r="149" spans="1:12" x14ac:dyDescent="0.15">
      <c r="A149" s="103">
        <v>42704</v>
      </c>
      <c r="B149" t="s">
        <v>712</v>
      </c>
      <c r="C149" t="s">
        <v>1796</v>
      </c>
      <c r="D149" s="92">
        <v>4000</v>
      </c>
      <c r="E149" s="92">
        <f t="shared" si="4"/>
        <v>383200</v>
      </c>
      <c r="K149" s="92" t="str">
        <f t="shared" si="5"/>
        <v/>
      </c>
    </row>
    <row r="150" spans="1:12" x14ac:dyDescent="0.15">
      <c r="A150" s="103">
        <v>42705</v>
      </c>
      <c r="B150" t="s">
        <v>94</v>
      </c>
      <c r="C150" t="s">
        <v>1800</v>
      </c>
      <c r="D150" s="92">
        <v>76800</v>
      </c>
      <c r="E150" s="92">
        <f t="shared" si="4"/>
        <v>460000</v>
      </c>
      <c r="K150" s="92" t="str">
        <f t="shared" si="5"/>
        <v/>
      </c>
    </row>
    <row r="151" spans="1:12" x14ac:dyDescent="0.15">
      <c r="A151" s="103">
        <v>42709</v>
      </c>
      <c r="B151" t="s">
        <v>321</v>
      </c>
      <c r="C151" t="s">
        <v>1804</v>
      </c>
      <c r="D151" s="92">
        <v>3200</v>
      </c>
      <c r="E151" s="92">
        <f t="shared" si="4"/>
        <v>463200</v>
      </c>
      <c r="K151" s="92" t="str">
        <f t="shared" si="5"/>
        <v/>
      </c>
    </row>
    <row r="152" spans="1:12" x14ac:dyDescent="0.15">
      <c r="A152" s="103">
        <v>42730</v>
      </c>
      <c r="B152" t="s">
        <v>77</v>
      </c>
      <c r="C152" t="s">
        <v>1809</v>
      </c>
      <c r="D152" s="92">
        <v>50400</v>
      </c>
      <c r="E152" s="92">
        <f t="shared" si="4"/>
        <v>513600</v>
      </c>
      <c r="K152" s="92" t="str">
        <f t="shared" si="5"/>
        <v/>
      </c>
    </row>
    <row r="153" spans="1:12" x14ac:dyDescent="0.15">
      <c r="A153" s="103">
        <v>42730</v>
      </c>
      <c r="B153" t="s">
        <v>77</v>
      </c>
      <c r="C153" t="s">
        <v>1813</v>
      </c>
      <c r="D153" s="92">
        <v>32000</v>
      </c>
      <c r="E153" s="92">
        <f t="shared" si="4"/>
        <v>545600</v>
      </c>
      <c r="K153" s="92" t="str">
        <f t="shared" si="5"/>
        <v/>
      </c>
    </row>
    <row r="154" spans="1:12" x14ac:dyDescent="0.15">
      <c r="A154" s="103">
        <v>42730</v>
      </c>
      <c r="B154" t="s">
        <v>77</v>
      </c>
      <c r="C154" t="s">
        <v>1817</v>
      </c>
      <c r="D154" s="92">
        <v>40400</v>
      </c>
      <c r="E154" s="92">
        <f t="shared" si="4"/>
        <v>586000</v>
      </c>
      <c r="K154" s="92" t="str">
        <f t="shared" si="5"/>
        <v/>
      </c>
    </row>
    <row r="155" spans="1:12" x14ac:dyDescent="0.15">
      <c r="A155" s="103">
        <v>42730</v>
      </c>
      <c r="B155" t="s">
        <v>77</v>
      </c>
      <c r="C155" t="s">
        <v>1819</v>
      </c>
      <c r="D155" s="92">
        <v>25600</v>
      </c>
      <c r="E155" s="92">
        <f t="shared" si="4"/>
        <v>611600</v>
      </c>
      <c r="K155" s="92" t="str">
        <f t="shared" si="5"/>
        <v/>
      </c>
    </row>
    <row r="156" spans="1:12" x14ac:dyDescent="0.15">
      <c r="A156" s="103">
        <v>42730</v>
      </c>
      <c r="B156" t="s">
        <v>77</v>
      </c>
      <c r="C156" t="s">
        <v>1823</v>
      </c>
      <c r="D156" s="92">
        <v>10200</v>
      </c>
      <c r="E156" s="92">
        <f t="shared" si="4"/>
        <v>621800</v>
      </c>
      <c r="K156" s="92" t="str">
        <f t="shared" si="5"/>
        <v/>
      </c>
    </row>
    <row r="157" spans="1:12" x14ac:dyDescent="0.15">
      <c r="A157" s="103">
        <v>42730</v>
      </c>
      <c r="B157" t="s">
        <v>77</v>
      </c>
      <c r="C157" t="s">
        <v>1827</v>
      </c>
      <c r="D157" s="92">
        <v>48200</v>
      </c>
      <c r="E157" s="92">
        <f t="shared" si="4"/>
        <v>670000</v>
      </c>
      <c r="K157" s="92" t="str">
        <f t="shared" si="5"/>
        <v/>
      </c>
    </row>
    <row r="158" spans="1:12" x14ac:dyDescent="0.15">
      <c r="A158" s="103">
        <v>42730</v>
      </c>
      <c r="B158" t="s">
        <v>77</v>
      </c>
      <c r="C158" t="s">
        <v>1854</v>
      </c>
      <c r="D158" s="92">
        <v>38400</v>
      </c>
      <c r="E158" s="92">
        <f t="shared" si="4"/>
        <v>708400</v>
      </c>
      <c r="K158" s="92" t="str">
        <f t="shared" si="5"/>
        <v/>
      </c>
    </row>
    <row r="159" spans="1:12" x14ac:dyDescent="0.15">
      <c r="A159" s="103">
        <v>42730</v>
      </c>
      <c r="B159" t="s">
        <v>77</v>
      </c>
      <c r="C159" t="s">
        <v>1858</v>
      </c>
      <c r="D159" s="92">
        <v>61000</v>
      </c>
      <c r="E159" s="92">
        <f t="shared" si="4"/>
        <v>769400</v>
      </c>
      <c r="K159" s="92" t="str">
        <f t="shared" si="5"/>
        <v/>
      </c>
    </row>
    <row r="160" spans="1:12" x14ac:dyDescent="0.15">
      <c r="E160" s="92" t="str">
        <f t="shared" si="4"/>
        <v/>
      </c>
      <c r="K160" s="92" t="str">
        <f t="shared" si="5"/>
        <v/>
      </c>
    </row>
    <row r="161" spans="1:11" ht="14.25" thickBot="1" x14ac:dyDescent="0.2">
      <c r="A161" s="120"/>
      <c r="B161" s="119"/>
      <c r="C161" s="119"/>
      <c r="D161" s="116"/>
      <c r="E161" s="116" t="str">
        <f t="shared" si="4"/>
        <v/>
      </c>
      <c r="F161" s="119"/>
      <c r="G161" s="120"/>
      <c r="H161" s="119"/>
      <c r="I161" s="119"/>
      <c r="J161" s="116"/>
      <c r="K161" s="116" t="str">
        <f t="shared" si="5"/>
        <v/>
      </c>
    </row>
    <row r="162" spans="1:11" ht="14.25" thickTop="1" x14ac:dyDescent="0.15">
      <c r="A162" s="103" t="s">
        <v>1759</v>
      </c>
      <c r="E162" s="92" t="str">
        <f t="shared" si="4"/>
        <v/>
      </c>
    </row>
    <row r="163" spans="1:11" x14ac:dyDescent="0.15">
      <c r="A163" s="103">
        <v>42776</v>
      </c>
      <c r="B163" t="s">
        <v>142</v>
      </c>
      <c r="C163" t="s">
        <v>1941</v>
      </c>
      <c r="D163" s="92">
        <v>11200</v>
      </c>
      <c r="E163" s="92">
        <f>IF(D163="","",D163)</f>
        <v>11200</v>
      </c>
      <c r="G163" s="103">
        <v>42825</v>
      </c>
      <c r="H163" t="s">
        <v>456</v>
      </c>
      <c r="I163" t="s">
        <v>1694</v>
      </c>
      <c r="J163" s="92">
        <v>2800</v>
      </c>
      <c r="K163" s="92">
        <f>IF(J163="","",J163)</f>
        <v>2800</v>
      </c>
    </row>
    <row r="164" spans="1:11" x14ac:dyDescent="0.15">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15">
      <c r="A165" s="103">
        <v>42828</v>
      </c>
      <c r="B165" t="s">
        <v>497</v>
      </c>
      <c r="C165" t="s">
        <v>1970</v>
      </c>
      <c r="D165" s="92">
        <v>46200</v>
      </c>
      <c r="E165" s="92">
        <f t="shared" si="4"/>
        <v>59200</v>
      </c>
      <c r="G165" s="103">
        <v>42853</v>
      </c>
      <c r="H165" t="s">
        <v>419</v>
      </c>
      <c r="I165" t="s">
        <v>1989</v>
      </c>
      <c r="J165" s="92">
        <v>4800</v>
      </c>
      <c r="K165" s="92">
        <f t="shared" si="5"/>
        <v>10400</v>
      </c>
    </row>
    <row r="166" spans="1:11" x14ac:dyDescent="0.15">
      <c r="A166" s="103">
        <v>42885</v>
      </c>
      <c r="B166" t="s">
        <v>407</v>
      </c>
      <c r="C166" t="s">
        <v>1991</v>
      </c>
      <c r="D166" s="92">
        <v>63400</v>
      </c>
      <c r="E166" s="92">
        <f t="shared" si="4"/>
        <v>122600</v>
      </c>
      <c r="K166" s="92" t="str">
        <f t="shared" si="5"/>
        <v/>
      </c>
    </row>
    <row r="167" spans="1:11" x14ac:dyDescent="0.15">
      <c r="A167" s="103">
        <v>42894</v>
      </c>
      <c r="B167" t="s">
        <v>409</v>
      </c>
      <c r="C167" t="s">
        <v>2015</v>
      </c>
      <c r="D167" s="92">
        <v>4800</v>
      </c>
      <c r="E167" s="92">
        <f t="shared" si="4"/>
        <v>127400</v>
      </c>
      <c r="K167" s="92" t="str">
        <f t="shared" si="5"/>
        <v/>
      </c>
    </row>
    <row r="168" spans="1:11" x14ac:dyDescent="0.15">
      <c r="A168" s="103">
        <v>42894</v>
      </c>
      <c r="B168" t="s">
        <v>409</v>
      </c>
      <c r="C168" t="s">
        <v>2017</v>
      </c>
      <c r="D168" s="92">
        <v>8400</v>
      </c>
      <c r="E168" s="92">
        <f t="shared" si="4"/>
        <v>135800</v>
      </c>
      <c r="K168" s="92" t="str">
        <f t="shared" si="5"/>
        <v/>
      </c>
    </row>
    <row r="169" spans="1:11" x14ac:dyDescent="0.15">
      <c r="A169" s="103">
        <v>42898</v>
      </c>
      <c r="B169" t="s">
        <v>321</v>
      </c>
      <c r="C169" t="s">
        <v>2018</v>
      </c>
      <c r="D169" s="92">
        <v>4000</v>
      </c>
      <c r="E169" s="92">
        <f t="shared" si="4"/>
        <v>139800</v>
      </c>
      <c r="K169" s="92" t="str">
        <f t="shared" si="5"/>
        <v/>
      </c>
    </row>
    <row r="170" spans="1:11" x14ac:dyDescent="0.15">
      <c r="A170" s="103">
        <v>42912</v>
      </c>
      <c r="B170" t="s">
        <v>419</v>
      </c>
      <c r="C170" t="s">
        <v>2008</v>
      </c>
      <c r="D170" s="92">
        <v>32000</v>
      </c>
      <c r="E170" s="92">
        <f t="shared" si="4"/>
        <v>171800</v>
      </c>
      <c r="K170" s="92" t="str">
        <f t="shared" si="5"/>
        <v/>
      </c>
    </row>
    <row r="171" spans="1:11" x14ac:dyDescent="0.15">
      <c r="A171" s="103">
        <v>42936</v>
      </c>
      <c r="B171" t="s">
        <v>77</v>
      </c>
      <c r="C171" t="s">
        <v>2020</v>
      </c>
      <c r="D171" s="92">
        <v>109200</v>
      </c>
      <c r="E171" s="92">
        <f t="shared" si="4"/>
        <v>281000</v>
      </c>
      <c r="K171" s="92" t="str">
        <f t="shared" si="5"/>
        <v/>
      </c>
    </row>
    <row r="172" spans="1:11" x14ac:dyDescent="0.15">
      <c r="A172" s="103">
        <v>43005</v>
      </c>
      <c r="B172" t="s">
        <v>142</v>
      </c>
      <c r="C172" t="s">
        <v>2268</v>
      </c>
      <c r="D172" s="92">
        <v>2400</v>
      </c>
      <c r="E172" s="92">
        <f t="shared" si="4"/>
        <v>283400</v>
      </c>
      <c r="K172" s="92" t="str">
        <f t="shared" si="5"/>
        <v/>
      </c>
    </row>
    <row r="173" spans="1:11" x14ac:dyDescent="0.15">
      <c r="A173" s="103">
        <v>43005</v>
      </c>
      <c r="B173" t="s">
        <v>2270</v>
      </c>
      <c r="C173" t="s">
        <v>2271</v>
      </c>
      <c r="D173" s="92">
        <v>42200</v>
      </c>
      <c r="E173" s="92">
        <f t="shared" si="4"/>
        <v>325600</v>
      </c>
      <c r="K173" s="92" t="str">
        <f t="shared" si="5"/>
        <v/>
      </c>
    </row>
    <row r="174" spans="1:11" x14ac:dyDescent="0.15">
      <c r="A174" s="103">
        <v>43010</v>
      </c>
      <c r="B174" t="s">
        <v>2266</v>
      </c>
      <c r="C174" t="s">
        <v>2264</v>
      </c>
      <c r="D174" s="92">
        <v>52200</v>
      </c>
      <c r="E174" s="92">
        <f t="shared" si="4"/>
        <v>377800</v>
      </c>
      <c r="K174" s="92" t="str">
        <f t="shared" si="5"/>
        <v/>
      </c>
    </row>
    <row r="175" spans="1:11" x14ac:dyDescent="0.15">
      <c r="A175" s="103">
        <v>41935</v>
      </c>
      <c r="B175" t="s">
        <v>142</v>
      </c>
      <c r="C175" t="s">
        <v>2273</v>
      </c>
      <c r="D175" s="92">
        <v>12800</v>
      </c>
      <c r="E175" s="92">
        <f t="shared" si="4"/>
        <v>390600</v>
      </c>
      <c r="K175" s="92" t="str">
        <f t="shared" si="5"/>
        <v/>
      </c>
    </row>
    <row r="176" spans="1:11" x14ac:dyDescent="0.15">
      <c r="A176" s="103">
        <v>43038</v>
      </c>
      <c r="B176" t="s">
        <v>409</v>
      </c>
      <c r="C176" t="s">
        <v>2276</v>
      </c>
      <c r="D176" s="92">
        <v>8000</v>
      </c>
      <c r="E176" s="92">
        <f t="shared" si="4"/>
        <v>398600</v>
      </c>
      <c r="K176" s="92" t="str">
        <f t="shared" si="5"/>
        <v/>
      </c>
    </row>
    <row r="177" spans="1:11" x14ac:dyDescent="0.15">
      <c r="A177" s="103">
        <v>43039</v>
      </c>
      <c r="B177" t="s">
        <v>2280</v>
      </c>
      <c r="C177" t="s">
        <v>2394</v>
      </c>
      <c r="D177" s="92">
        <v>2800</v>
      </c>
      <c r="E177" s="92">
        <f t="shared" si="4"/>
        <v>401400</v>
      </c>
      <c r="K177" s="92" t="str">
        <f t="shared" si="5"/>
        <v/>
      </c>
    </row>
    <row r="178" spans="1:11" x14ac:dyDescent="0.15">
      <c r="A178" s="103">
        <v>43073</v>
      </c>
      <c r="B178" t="s">
        <v>321</v>
      </c>
      <c r="C178" t="s">
        <v>2849</v>
      </c>
      <c r="D178" s="92">
        <v>5200</v>
      </c>
      <c r="E178" s="92">
        <f t="shared" si="4"/>
        <v>406600</v>
      </c>
      <c r="K178" s="92" t="str">
        <f t="shared" si="5"/>
        <v/>
      </c>
    </row>
    <row r="179" spans="1:11" x14ac:dyDescent="0.15">
      <c r="A179" s="103">
        <v>43080</v>
      </c>
      <c r="B179" t="s">
        <v>416</v>
      </c>
      <c r="C179" t="s">
        <v>2285</v>
      </c>
      <c r="D179" s="92">
        <v>2800</v>
      </c>
      <c r="E179" s="92">
        <f t="shared" si="4"/>
        <v>409400</v>
      </c>
      <c r="K179" s="92" t="str">
        <f t="shared" si="5"/>
        <v/>
      </c>
    </row>
    <row r="180" spans="1:11" x14ac:dyDescent="0.15">
      <c r="A180" s="103">
        <v>43089</v>
      </c>
      <c r="B180" t="s">
        <v>145</v>
      </c>
      <c r="C180" t="s">
        <v>2290</v>
      </c>
      <c r="D180" s="92">
        <v>4000</v>
      </c>
      <c r="E180" s="92">
        <f t="shared" si="4"/>
        <v>413400</v>
      </c>
      <c r="K180" s="92" t="str">
        <f t="shared" si="5"/>
        <v/>
      </c>
    </row>
    <row r="181" spans="1:11" x14ac:dyDescent="0.15">
      <c r="A181" s="103">
        <v>43089</v>
      </c>
      <c r="B181" t="s">
        <v>142</v>
      </c>
      <c r="C181" t="s">
        <v>2293</v>
      </c>
      <c r="D181" s="92">
        <v>2800</v>
      </c>
      <c r="E181" s="92">
        <f t="shared" si="4"/>
        <v>416200</v>
      </c>
      <c r="K181" s="92" t="str">
        <f t="shared" si="5"/>
        <v/>
      </c>
    </row>
    <row r="182" spans="1:11" x14ac:dyDescent="0.15">
      <c r="E182" s="92" t="str">
        <f t="shared" si="4"/>
        <v/>
      </c>
      <c r="K182" s="92" t="str">
        <f t="shared" si="5"/>
        <v/>
      </c>
    </row>
    <row r="183" spans="1:11" x14ac:dyDescent="0.15">
      <c r="E183" s="92" t="str">
        <f t="shared" si="4"/>
        <v/>
      </c>
      <c r="K183" s="92" t="str">
        <f t="shared" si="5"/>
        <v/>
      </c>
    </row>
    <row r="184" spans="1:11" ht="14.25" thickBot="1" x14ac:dyDescent="0.2">
      <c r="A184" s="120"/>
      <c r="B184" s="119"/>
      <c r="C184" s="119"/>
      <c r="D184" s="116"/>
      <c r="E184" s="116" t="str">
        <f>IF(D184="","",D184+E183)</f>
        <v/>
      </c>
      <c r="F184" s="119"/>
      <c r="G184" s="120"/>
      <c r="H184" s="119"/>
      <c r="I184" s="119"/>
      <c r="J184" s="116"/>
      <c r="K184" s="116" t="str">
        <f>IF(J184="","",J184+K183)</f>
        <v/>
      </c>
    </row>
    <row r="185" spans="1:11" ht="14.25" thickTop="1" x14ac:dyDescent="0.15">
      <c r="A185" s="103" t="s">
        <v>1760</v>
      </c>
      <c r="E185" s="92" t="str">
        <f>IF(D185="","",D185+E184)</f>
        <v/>
      </c>
    </row>
    <row r="186" spans="1:11" x14ac:dyDescent="0.15">
      <c r="A186" s="103">
        <v>43144</v>
      </c>
      <c r="B186" t="s">
        <v>497</v>
      </c>
      <c r="C186" t="s">
        <v>2397</v>
      </c>
      <c r="D186" s="92">
        <v>59200</v>
      </c>
      <c r="E186" s="92">
        <f>IF(D186="","",D186)</f>
        <v>59200</v>
      </c>
      <c r="G186" s="103">
        <v>43180</v>
      </c>
      <c r="H186" t="s">
        <v>77</v>
      </c>
      <c r="I186" t="s">
        <v>2481</v>
      </c>
      <c r="J186" s="92">
        <v>49400</v>
      </c>
      <c r="K186" s="92">
        <f>IF(J186="","",J186)</f>
        <v>49400</v>
      </c>
    </row>
    <row r="187" spans="1:11" x14ac:dyDescent="0.15">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15">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15">
      <c r="A189" s="103">
        <v>43188</v>
      </c>
      <c r="B189" t="s">
        <v>94</v>
      </c>
      <c r="C189" t="s">
        <v>2478</v>
      </c>
      <c r="D189" s="92">
        <v>76800</v>
      </c>
      <c r="E189" s="92">
        <f t="shared" si="4"/>
        <v>203600</v>
      </c>
      <c r="G189" s="103">
        <v>43180</v>
      </c>
      <c r="H189" t="s">
        <v>77</v>
      </c>
      <c r="I189" t="s">
        <v>2486</v>
      </c>
      <c r="J189" s="92">
        <v>27200</v>
      </c>
      <c r="K189" s="92">
        <f t="shared" si="6"/>
        <v>146000</v>
      </c>
    </row>
    <row r="190" spans="1:11" x14ac:dyDescent="0.15">
      <c r="A190" s="103">
        <v>43252</v>
      </c>
      <c r="B190" t="s">
        <v>321</v>
      </c>
      <c r="C190" t="s">
        <v>2596</v>
      </c>
      <c r="D190" s="92">
        <v>5200</v>
      </c>
      <c r="E190" s="92">
        <f t="shared" si="4"/>
        <v>208800</v>
      </c>
      <c r="G190" s="103">
        <v>43180</v>
      </c>
      <c r="H190" t="s">
        <v>77</v>
      </c>
      <c r="I190" t="s">
        <v>2488</v>
      </c>
      <c r="J190" s="92">
        <v>9200</v>
      </c>
      <c r="K190" s="92">
        <f t="shared" si="6"/>
        <v>155200</v>
      </c>
    </row>
    <row r="191" spans="1:11" x14ac:dyDescent="0.15">
      <c r="A191" s="103">
        <v>43287</v>
      </c>
      <c r="B191" t="s">
        <v>456</v>
      </c>
      <c r="C191" t="s">
        <v>2601</v>
      </c>
      <c r="D191" s="92">
        <v>63400</v>
      </c>
      <c r="E191" s="92">
        <f t="shared" si="4"/>
        <v>272200</v>
      </c>
      <c r="G191" s="103">
        <v>43180</v>
      </c>
      <c r="H191" t="s">
        <v>77</v>
      </c>
      <c r="I191" t="s">
        <v>2490</v>
      </c>
      <c r="J191" s="92">
        <v>49200</v>
      </c>
      <c r="K191" s="92">
        <f t="shared" si="6"/>
        <v>204400</v>
      </c>
    </row>
    <row r="192" spans="1:11" x14ac:dyDescent="0.15">
      <c r="A192" s="103">
        <v>43291</v>
      </c>
      <c r="B192" t="s">
        <v>409</v>
      </c>
      <c r="C192" t="s">
        <v>2604</v>
      </c>
      <c r="D192" s="92">
        <v>1800</v>
      </c>
      <c r="E192" s="92">
        <f t="shared" si="4"/>
        <v>274000</v>
      </c>
      <c r="G192" s="103">
        <v>43180</v>
      </c>
      <c r="H192" t="s">
        <v>77</v>
      </c>
      <c r="I192" t="s">
        <v>2492</v>
      </c>
      <c r="J192" s="92">
        <v>53600</v>
      </c>
      <c r="K192" s="92">
        <f t="shared" si="6"/>
        <v>258000</v>
      </c>
    </row>
    <row r="193" spans="1:11" x14ac:dyDescent="0.15">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15">
      <c r="A194" s="103">
        <v>43391</v>
      </c>
      <c r="B194" t="s">
        <v>142</v>
      </c>
      <c r="C194" t="s">
        <v>2614</v>
      </c>
      <c r="D194" s="92">
        <v>7600</v>
      </c>
      <c r="E194" s="92">
        <f t="shared" si="4"/>
        <v>320800</v>
      </c>
      <c r="G194" s="103">
        <v>43181</v>
      </c>
      <c r="H194" t="s">
        <v>77</v>
      </c>
      <c r="I194" t="s">
        <v>2498</v>
      </c>
      <c r="J194" s="92">
        <v>800</v>
      </c>
      <c r="K194" s="92">
        <f t="shared" si="6"/>
        <v>304800</v>
      </c>
    </row>
    <row r="195" spans="1:11" x14ac:dyDescent="0.15">
      <c r="A195" s="103">
        <v>43423</v>
      </c>
      <c r="B195" t="s">
        <v>446</v>
      </c>
      <c r="C195" t="s">
        <v>2619</v>
      </c>
      <c r="D195" s="92">
        <v>76800</v>
      </c>
      <c r="E195" s="92">
        <f t="shared" si="4"/>
        <v>397600</v>
      </c>
      <c r="K195" s="92" t="str">
        <f t="shared" si="6"/>
        <v/>
      </c>
    </row>
    <row r="196" spans="1:11" x14ac:dyDescent="0.15">
      <c r="A196" s="103">
        <v>43440</v>
      </c>
      <c r="B196" t="s">
        <v>321</v>
      </c>
      <c r="C196" t="s">
        <v>2622</v>
      </c>
      <c r="D196" s="92">
        <v>4000</v>
      </c>
      <c r="E196" s="92">
        <f t="shared" si="4"/>
        <v>401600</v>
      </c>
    </row>
    <row r="197" spans="1:11" x14ac:dyDescent="0.15">
      <c r="A197" s="103">
        <v>43451</v>
      </c>
      <c r="B197" s="2" t="s">
        <v>1510</v>
      </c>
      <c r="C197" s="2" t="s">
        <v>2712</v>
      </c>
      <c r="D197" s="92">
        <v>34400</v>
      </c>
      <c r="E197" s="92">
        <f t="shared" si="4"/>
        <v>436000</v>
      </c>
    </row>
    <row r="198" spans="1:11" x14ac:dyDescent="0.15">
      <c r="A198" s="103">
        <v>43453</v>
      </c>
      <c r="B198" s="2" t="s">
        <v>1510</v>
      </c>
      <c r="C198" s="2" t="s">
        <v>2713</v>
      </c>
      <c r="D198" s="92">
        <v>54000</v>
      </c>
      <c r="E198" s="92">
        <f t="shared" si="4"/>
        <v>490000</v>
      </c>
    </row>
    <row r="199" spans="1:11" x14ac:dyDescent="0.15">
      <c r="A199" s="103">
        <v>43453</v>
      </c>
      <c r="B199" t="s">
        <v>77</v>
      </c>
      <c r="C199" t="s">
        <v>2714</v>
      </c>
      <c r="D199" s="92">
        <v>0</v>
      </c>
      <c r="E199" s="92">
        <f t="shared" si="4"/>
        <v>490000</v>
      </c>
    </row>
    <row r="200" spans="1:11" x14ac:dyDescent="0.15">
      <c r="A200" s="103">
        <v>43453</v>
      </c>
      <c r="B200" t="s">
        <v>77</v>
      </c>
      <c r="C200" t="s">
        <v>2696</v>
      </c>
      <c r="D200" s="92">
        <v>32000</v>
      </c>
      <c r="E200" s="92">
        <f t="shared" si="4"/>
        <v>522000</v>
      </c>
    </row>
    <row r="201" spans="1:11" x14ac:dyDescent="0.15">
      <c r="A201" s="103">
        <v>43453</v>
      </c>
      <c r="B201" t="s">
        <v>77</v>
      </c>
      <c r="C201" t="s">
        <v>2697</v>
      </c>
      <c r="D201" s="92">
        <v>40600</v>
      </c>
      <c r="E201" s="92">
        <f t="shared" si="4"/>
        <v>562600</v>
      </c>
      <c r="F201" s="2"/>
      <c r="G201" s="122"/>
      <c r="H201" s="2"/>
      <c r="I201" s="2"/>
      <c r="J201" s="115"/>
      <c r="K201" s="115"/>
    </row>
    <row r="202" spans="1:11" x14ac:dyDescent="0.15">
      <c r="A202" s="103">
        <v>43453</v>
      </c>
      <c r="B202" t="s">
        <v>77</v>
      </c>
      <c r="C202" t="s">
        <v>2698</v>
      </c>
      <c r="D202" s="92">
        <v>26400</v>
      </c>
      <c r="E202" s="92">
        <f t="shared" ref="E202:E211" si="7">IF(D202="","",D202+E201)</f>
        <v>589000</v>
      </c>
      <c r="F202" s="2"/>
      <c r="G202" s="122"/>
      <c r="H202" s="2"/>
      <c r="I202" s="2"/>
      <c r="J202" s="115"/>
      <c r="K202" s="115"/>
    </row>
    <row r="203" spans="1:11" x14ac:dyDescent="0.15">
      <c r="A203" s="103">
        <v>43453</v>
      </c>
      <c r="B203" t="s">
        <v>77</v>
      </c>
      <c r="C203" t="s">
        <v>2699</v>
      </c>
      <c r="D203" s="92">
        <v>10400</v>
      </c>
      <c r="E203" s="92">
        <f t="shared" si="7"/>
        <v>599400</v>
      </c>
    </row>
    <row r="204" spans="1:11" x14ac:dyDescent="0.15">
      <c r="A204" s="103">
        <v>43453</v>
      </c>
      <c r="B204" t="s">
        <v>77</v>
      </c>
      <c r="C204" t="s">
        <v>2700</v>
      </c>
      <c r="D204" s="92">
        <v>98600</v>
      </c>
      <c r="E204" s="92">
        <f t="shared" si="7"/>
        <v>698000</v>
      </c>
      <c r="K204" s="92" t="str">
        <f t="shared" si="6"/>
        <v/>
      </c>
    </row>
    <row r="205" spans="1:11" x14ac:dyDescent="0.15">
      <c r="A205" s="103">
        <v>43453</v>
      </c>
      <c r="B205" t="s">
        <v>77</v>
      </c>
      <c r="C205" t="s">
        <v>2701</v>
      </c>
      <c r="D205" s="92">
        <v>46400</v>
      </c>
      <c r="E205" s="92">
        <f t="shared" si="7"/>
        <v>744400</v>
      </c>
      <c r="K205" s="92" t="str">
        <f t="shared" si="6"/>
        <v/>
      </c>
    </row>
    <row r="206" spans="1:11" x14ac:dyDescent="0.15">
      <c r="A206" s="103">
        <v>43453</v>
      </c>
      <c r="B206" t="s">
        <v>2270</v>
      </c>
      <c r="C206" t="s">
        <v>2715</v>
      </c>
      <c r="D206" s="92">
        <v>0</v>
      </c>
      <c r="E206" s="92">
        <f t="shared" si="7"/>
        <v>744400</v>
      </c>
      <c r="K206" s="92" t="str">
        <f t="shared" ref="K206:K212" si="8">IF(J206="","",J206+K205)</f>
        <v/>
      </c>
    </row>
    <row r="207" spans="1:11" x14ac:dyDescent="0.15">
      <c r="A207" s="103">
        <v>43453</v>
      </c>
      <c r="B207" t="s">
        <v>77</v>
      </c>
      <c r="C207" t="s">
        <v>2704</v>
      </c>
      <c r="D207" s="92">
        <v>53800</v>
      </c>
      <c r="E207" s="92">
        <f t="shared" si="7"/>
        <v>798200</v>
      </c>
      <c r="K207" s="92" t="str">
        <f t="shared" si="8"/>
        <v/>
      </c>
    </row>
    <row r="208" spans="1:11" x14ac:dyDescent="0.15">
      <c r="A208" s="103">
        <v>43453</v>
      </c>
      <c r="B208" t="s">
        <v>77</v>
      </c>
      <c r="C208" t="s">
        <v>2705</v>
      </c>
      <c r="D208" s="92">
        <v>45000</v>
      </c>
      <c r="E208" s="92">
        <f t="shared" si="7"/>
        <v>843200</v>
      </c>
      <c r="K208" s="92" t="str">
        <f t="shared" si="8"/>
        <v/>
      </c>
    </row>
    <row r="209" spans="1:11" x14ac:dyDescent="0.15">
      <c r="A209" s="103">
        <v>43461</v>
      </c>
      <c r="B209" t="s">
        <v>409</v>
      </c>
      <c r="C209" t="s">
        <v>2707</v>
      </c>
      <c r="D209" s="92">
        <v>8400</v>
      </c>
      <c r="E209" s="92">
        <f t="shared" si="7"/>
        <v>851600</v>
      </c>
      <c r="K209" s="92" t="str">
        <f t="shared" si="8"/>
        <v/>
      </c>
    </row>
    <row r="210" spans="1:11" x14ac:dyDescent="0.15">
      <c r="A210" s="103">
        <v>43461</v>
      </c>
      <c r="B210" t="s">
        <v>409</v>
      </c>
      <c r="C210" t="s">
        <v>2717</v>
      </c>
      <c r="D210" s="92">
        <v>2800</v>
      </c>
      <c r="E210" s="92">
        <f t="shared" si="7"/>
        <v>854400</v>
      </c>
      <c r="K210" s="92" t="str">
        <f t="shared" si="8"/>
        <v/>
      </c>
    </row>
    <row r="211" spans="1:11" x14ac:dyDescent="0.15">
      <c r="A211" s="103">
        <v>43461</v>
      </c>
      <c r="B211" t="s">
        <v>142</v>
      </c>
      <c r="C211" t="s">
        <v>2708</v>
      </c>
      <c r="D211" s="92">
        <v>2800</v>
      </c>
      <c r="E211" s="92">
        <f t="shared" si="7"/>
        <v>857200</v>
      </c>
      <c r="K211" s="92" t="str">
        <f t="shared" si="8"/>
        <v/>
      </c>
    </row>
    <row r="212" spans="1:11" x14ac:dyDescent="0.15">
      <c r="A212" s="103" t="s">
        <v>3039</v>
      </c>
      <c r="E212" s="92" t="str">
        <f>IF(D212="","",D212+E211)</f>
        <v/>
      </c>
      <c r="K212" s="92" t="str">
        <f t="shared" si="8"/>
        <v/>
      </c>
    </row>
    <row r="213" spans="1:11" x14ac:dyDescent="0.15">
      <c r="A213" s="103">
        <v>43516</v>
      </c>
      <c r="B213" t="s">
        <v>2765</v>
      </c>
      <c r="C213" t="s">
        <v>2766</v>
      </c>
      <c r="D213" s="92">
        <v>11400</v>
      </c>
      <c r="E213" s="92">
        <f>IF(D213="","",D213)</f>
        <v>11400</v>
      </c>
      <c r="G213" s="103">
        <v>43475</v>
      </c>
      <c r="H213" t="s">
        <v>142</v>
      </c>
      <c r="I213" t="s">
        <v>2278</v>
      </c>
      <c r="J213" s="92">
        <v>2800</v>
      </c>
      <c r="K213" s="92">
        <f>IF(J213="","",J213)</f>
        <v>2800</v>
      </c>
    </row>
    <row r="214" spans="1:11" x14ac:dyDescent="0.15">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15">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15">
      <c r="A216" s="103">
        <v>43616</v>
      </c>
      <c r="B216" t="s">
        <v>2806</v>
      </c>
      <c r="C216" t="s">
        <v>2807</v>
      </c>
      <c r="D216" s="92">
        <v>4400</v>
      </c>
      <c r="E216" s="92">
        <f t="shared" si="9"/>
        <v>77600</v>
      </c>
      <c r="G216" s="103">
        <v>43488</v>
      </c>
      <c r="H216" t="s">
        <v>142</v>
      </c>
      <c r="I216" t="s">
        <v>2751</v>
      </c>
      <c r="J216" s="92">
        <v>2800</v>
      </c>
      <c r="K216" s="92">
        <f t="shared" si="10"/>
        <v>12400</v>
      </c>
    </row>
    <row r="217" spans="1:11" x14ac:dyDescent="0.15">
      <c r="A217" s="103">
        <v>43648</v>
      </c>
      <c r="B217" t="s">
        <v>2615</v>
      </c>
      <c r="C217" t="s">
        <v>2820</v>
      </c>
      <c r="D217" s="92">
        <v>1800</v>
      </c>
      <c r="E217" s="92">
        <f t="shared" si="9"/>
        <v>79400</v>
      </c>
      <c r="G217" s="103">
        <v>43488</v>
      </c>
      <c r="H217" t="s">
        <v>142</v>
      </c>
      <c r="I217" t="s">
        <v>2846</v>
      </c>
      <c r="J217" s="92">
        <v>4800</v>
      </c>
      <c r="K217" s="92">
        <f t="shared" si="10"/>
        <v>17200</v>
      </c>
    </row>
    <row r="218" spans="1:11" x14ac:dyDescent="0.15">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15">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15">
      <c r="A220" s="103">
        <v>43698</v>
      </c>
      <c r="B220" t="s">
        <v>2615</v>
      </c>
      <c r="C220" t="s">
        <v>2825</v>
      </c>
      <c r="D220" s="92">
        <v>8400</v>
      </c>
      <c r="E220" s="92">
        <f t="shared" si="9"/>
        <v>251600</v>
      </c>
      <c r="G220" s="103">
        <v>43616</v>
      </c>
      <c r="H220" t="s">
        <v>321</v>
      </c>
      <c r="I220" t="s">
        <v>2596</v>
      </c>
      <c r="J220" s="92">
        <v>4400</v>
      </c>
      <c r="K220" s="92">
        <f t="shared" si="10"/>
        <v>31200</v>
      </c>
    </row>
    <row r="221" spans="1:11" x14ac:dyDescent="0.15">
      <c r="A221" s="103">
        <v>43725</v>
      </c>
      <c r="B221" t="s">
        <v>2827</v>
      </c>
      <c r="C221" t="s">
        <v>2828</v>
      </c>
      <c r="D221" s="92">
        <v>47400</v>
      </c>
      <c r="E221" s="92">
        <f>IF(D221="","",D221+E220)</f>
        <v>299000</v>
      </c>
      <c r="H221" t="s">
        <v>142</v>
      </c>
      <c r="I221" t="s">
        <v>2751</v>
      </c>
      <c r="J221" s="92">
        <v>2800</v>
      </c>
      <c r="K221" s="92">
        <f t="shared" si="10"/>
        <v>34000</v>
      </c>
    </row>
    <row r="222" spans="1:11" x14ac:dyDescent="0.15">
      <c r="A222" s="103">
        <v>43725</v>
      </c>
      <c r="B222" t="s">
        <v>2829</v>
      </c>
      <c r="C222" t="s">
        <v>2830</v>
      </c>
      <c r="D222" s="92">
        <v>24200</v>
      </c>
      <c r="E222" s="92">
        <f>IF(D222="","",D222+E221)</f>
        <v>323200</v>
      </c>
      <c r="H222" t="s">
        <v>142</v>
      </c>
      <c r="I222" t="s">
        <v>2757</v>
      </c>
      <c r="J222" s="92">
        <v>4800</v>
      </c>
      <c r="K222" s="92">
        <f t="shared" si="10"/>
        <v>38800</v>
      </c>
    </row>
    <row r="223" spans="1:11" x14ac:dyDescent="0.15">
      <c r="A223" s="103">
        <v>43732</v>
      </c>
      <c r="B223" t="s">
        <v>1510</v>
      </c>
      <c r="C223" s="2" t="s">
        <v>2667</v>
      </c>
      <c r="D223" s="92">
        <v>39400</v>
      </c>
      <c r="E223" s="92">
        <f>IF(D223="","",D223+E222)</f>
        <v>362600</v>
      </c>
    </row>
    <row r="224" spans="1:11" x14ac:dyDescent="0.15">
      <c r="A224" s="103">
        <v>43766</v>
      </c>
      <c r="B224" t="s">
        <v>2838</v>
      </c>
      <c r="C224" s="2" t="s">
        <v>2837</v>
      </c>
      <c r="D224" s="92">
        <v>2800</v>
      </c>
      <c r="E224" s="92">
        <f>IF(D224="","",D224+E223)</f>
        <v>365400</v>
      </c>
    </row>
    <row r="225" spans="1:11" x14ac:dyDescent="0.15">
      <c r="A225" s="103">
        <v>43766</v>
      </c>
      <c r="B225" t="s">
        <v>2839</v>
      </c>
      <c r="C225" s="2" t="s">
        <v>2841</v>
      </c>
      <c r="D225" s="92">
        <v>8000</v>
      </c>
      <c r="E225" s="92">
        <f>IF(D225="","",D225+E224)</f>
        <v>373400</v>
      </c>
    </row>
    <row r="226" spans="1:11" x14ac:dyDescent="0.15">
      <c r="A226" s="103">
        <v>43774</v>
      </c>
      <c r="B226" t="s">
        <v>2845</v>
      </c>
      <c r="C226" s="2" t="s">
        <v>2847</v>
      </c>
      <c r="D226" s="92">
        <v>4000</v>
      </c>
      <c r="E226" s="92">
        <f t="shared" ref="E226:E277" si="11">IF(D226="","",D226+E225)</f>
        <v>377400</v>
      </c>
      <c r="K226" s="92" t="str">
        <f t="shared" si="10"/>
        <v/>
      </c>
    </row>
    <row r="227" spans="1:11" x14ac:dyDescent="0.15">
      <c r="A227" s="103">
        <v>43785</v>
      </c>
      <c r="B227" t="s">
        <v>2848</v>
      </c>
      <c r="C227" t="s">
        <v>2850</v>
      </c>
      <c r="D227" s="92">
        <v>76800</v>
      </c>
      <c r="E227" s="92">
        <f t="shared" si="11"/>
        <v>454200</v>
      </c>
      <c r="K227" s="92" t="str">
        <f t="shared" si="10"/>
        <v/>
      </c>
    </row>
    <row r="228" spans="1:11" x14ac:dyDescent="0.15">
      <c r="A228" s="103">
        <v>43801</v>
      </c>
      <c r="B228" t="s">
        <v>1683</v>
      </c>
      <c r="C228" t="s">
        <v>2851</v>
      </c>
      <c r="D228" s="92">
        <v>4200</v>
      </c>
      <c r="E228" s="92">
        <f t="shared" si="11"/>
        <v>458400</v>
      </c>
      <c r="K228" s="92" t="str">
        <f t="shared" si="10"/>
        <v/>
      </c>
    </row>
    <row r="229" spans="1:11" x14ac:dyDescent="0.15">
      <c r="A229" s="103">
        <v>43814</v>
      </c>
      <c r="B229" t="s">
        <v>2921</v>
      </c>
      <c r="C229" t="s">
        <v>2906</v>
      </c>
      <c r="D229" s="92">
        <v>2800</v>
      </c>
      <c r="E229" s="92">
        <f t="shared" si="11"/>
        <v>461200</v>
      </c>
      <c r="K229" s="92" t="str">
        <f t="shared" si="10"/>
        <v/>
      </c>
    </row>
    <row r="230" spans="1:11" x14ac:dyDescent="0.15">
      <c r="A230" s="103">
        <v>43819</v>
      </c>
      <c r="B230" s="2" t="s">
        <v>2922</v>
      </c>
      <c r="C230" s="2" t="s">
        <v>2907</v>
      </c>
      <c r="D230" s="92">
        <v>49000</v>
      </c>
      <c r="E230" s="92">
        <f t="shared" si="11"/>
        <v>510200</v>
      </c>
      <c r="K230" s="92" t="str">
        <f t="shared" si="10"/>
        <v/>
      </c>
    </row>
    <row r="231" spans="1:11" x14ac:dyDescent="0.15">
      <c r="A231" s="103">
        <v>43819</v>
      </c>
      <c r="B231" s="2" t="s">
        <v>2923</v>
      </c>
      <c r="C231" s="2" t="s">
        <v>2914</v>
      </c>
      <c r="D231" s="92">
        <v>27000</v>
      </c>
      <c r="E231" s="92">
        <f t="shared" si="11"/>
        <v>537200</v>
      </c>
      <c r="K231" s="92" t="str">
        <f t="shared" si="10"/>
        <v/>
      </c>
    </row>
    <row r="232" spans="1:11" x14ac:dyDescent="0.15">
      <c r="A232" s="103">
        <v>43819</v>
      </c>
      <c r="B232" s="2" t="s">
        <v>2923</v>
      </c>
      <c r="C232" s="2" t="s">
        <v>2915</v>
      </c>
      <c r="D232" s="92">
        <v>38000</v>
      </c>
      <c r="E232" s="92">
        <f t="shared" si="11"/>
        <v>575200</v>
      </c>
      <c r="K232" s="92" t="str">
        <f t="shared" si="10"/>
        <v/>
      </c>
    </row>
    <row r="233" spans="1:11" x14ac:dyDescent="0.15">
      <c r="A233" s="103">
        <v>43819</v>
      </c>
      <c r="B233" s="2" t="s">
        <v>2923</v>
      </c>
      <c r="C233" s="2" t="s">
        <v>2916</v>
      </c>
      <c r="D233" s="92">
        <v>10200</v>
      </c>
      <c r="E233" s="92">
        <f t="shared" si="11"/>
        <v>585400</v>
      </c>
      <c r="K233" s="92" t="str">
        <f t="shared" si="10"/>
        <v/>
      </c>
    </row>
    <row r="234" spans="1:11" x14ac:dyDescent="0.15">
      <c r="A234" s="103">
        <v>43819</v>
      </c>
      <c r="B234" s="2" t="s">
        <v>2922</v>
      </c>
      <c r="C234" s="2" t="s">
        <v>2918</v>
      </c>
      <c r="D234" s="92">
        <v>42000</v>
      </c>
      <c r="E234" s="92">
        <f t="shared" si="11"/>
        <v>627400</v>
      </c>
      <c r="K234" s="92" t="str">
        <f t="shared" si="10"/>
        <v/>
      </c>
    </row>
    <row r="235" spans="1:11" x14ac:dyDescent="0.15">
      <c r="A235" s="103">
        <v>43819</v>
      </c>
      <c r="B235" s="2" t="s">
        <v>2923</v>
      </c>
      <c r="C235" s="2" t="s">
        <v>2919</v>
      </c>
      <c r="D235" s="92">
        <v>48400</v>
      </c>
      <c r="E235" s="92">
        <f t="shared" si="11"/>
        <v>675800</v>
      </c>
      <c r="K235" s="92" t="str">
        <f t="shared" si="10"/>
        <v/>
      </c>
    </row>
    <row r="236" spans="1:11" x14ac:dyDescent="0.15">
      <c r="A236" s="103">
        <v>43819</v>
      </c>
      <c r="B236" s="2" t="s">
        <v>2923</v>
      </c>
      <c r="C236" s="2" t="s">
        <v>2920</v>
      </c>
      <c r="D236" s="92">
        <v>47000</v>
      </c>
      <c r="E236" s="92">
        <f t="shared" si="11"/>
        <v>722800</v>
      </c>
      <c r="K236" s="92" t="str">
        <f t="shared" si="10"/>
        <v/>
      </c>
    </row>
    <row r="237" spans="1:11" x14ac:dyDescent="0.15">
      <c r="A237" s="103" t="s">
        <v>2897</v>
      </c>
      <c r="B237" s="2"/>
      <c r="C237" s="2"/>
      <c r="E237" s="92" t="str">
        <f t="shared" si="11"/>
        <v/>
      </c>
      <c r="K237" s="92" t="str">
        <f t="shared" si="10"/>
        <v/>
      </c>
    </row>
    <row r="238" spans="1:11" x14ac:dyDescent="0.15">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15">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15">
      <c r="A240" s="103">
        <v>43878</v>
      </c>
      <c r="B240" s="2" t="s">
        <v>3048</v>
      </c>
      <c r="C240" s="2" t="s">
        <v>3047</v>
      </c>
      <c r="D240" s="92">
        <v>50600</v>
      </c>
      <c r="E240" s="92">
        <f t="shared" si="11"/>
        <v>112400</v>
      </c>
      <c r="K240" s="92" t="str">
        <f t="shared" si="10"/>
        <v/>
      </c>
    </row>
    <row r="241" spans="1:11" x14ac:dyDescent="0.15">
      <c r="A241" s="103">
        <v>44064</v>
      </c>
      <c r="B241" s="2" t="s">
        <v>3065</v>
      </c>
      <c r="C241" s="2" t="s">
        <v>3066</v>
      </c>
      <c r="D241" s="92">
        <v>47600</v>
      </c>
      <c r="E241" s="92">
        <f t="shared" si="11"/>
        <v>160000</v>
      </c>
      <c r="K241" s="92" t="str">
        <f t="shared" si="10"/>
        <v/>
      </c>
    </row>
    <row r="242" spans="1:11" x14ac:dyDescent="0.15">
      <c r="A242" s="103">
        <v>44141</v>
      </c>
      <c r="B242" s="2" t="s">
        <v>2615</v>
      </c>
      <c r="C242" s="2" t="s">
        <v>3073</v>
      </c>
      <c r="D242" s="92">
        <v>2000</v>
      </c>
      <c r="E242" s="92">
        <f t="shared" si="11"/>
        <v>162000</v>
      </c>
      <c r="K242" s="92" t="str">
        <f t="shared" si="10"/>
        <v/>
      </c>
    </row>
    <row r="243" spans="1:11" x14ac:dyDescent="0.15">
      <c r="A243" s="103" t="s">
        <v>2899</v>
      </c>
      <c r="B243" s="2"/>
      <c r="C243" s="2"/>
      <c r="E243" s="92" t="str">
        <f t="shared" si="11"/>
        <v/>
      </c>
      <c r="K243" s="92" t="str">
        <f t="shared" si="10"/>
        <v/>
      </c>
    </row>
    <row r="244" spans="1:11" x14ac:dyDescent="0.15">
      <c r="A244" s="103">
        <v>44309</v>
      </c>
      <c r="B244" s="2" t="s">
        <v>142</v>
      </c>
      <c r="C244" s="2" t="s">
        <v>3345</v>
      </c>
      <c r="D244" s="92">
        <v>10400</v>
      </c>
      <c r="E244" s="92">
        <f>IF(D244="","",D244)</f>
        <v>10400</v>
      </c>
      <c r="G244" s="103">
        <v>44621</v>
      </c>
      <c r="H244" t="s">
        <v>142</v>
      </c>
      <c r="I244" t="s">
        <v>3333</v>
      </c>
      <c r="J244" s="92">
        <v>2800</v>
      </c>
      <c r="K244" s="92">
        <f>IF(J244="","",J244)</f>
        <v>2800</v>
      </c>
    </row>
    <row r="245" spans="1:11" x14ac:dyDescent="0.15">
      <c r="A245" s="103">
        <v>44398</v>
      </c>
      <c r="B245" s="2" t="s">
        <v>409</v>
      </c>
      <c r="C245" s="2" t="s">
        <v>3216</v>
      </c>
      <c r="D245" s="92">
        <v>2000</v>
      </c>
      <c r="E245" s="92">
        <f t="shared" si="11"/>
        <v>12400</v>
      </c>
      <c r="G245" s="103">
        <v>44637</v>
      </c>
      <c r="H245" t="s">
        <v>142</v>
      </c>
      <c r="I245" t="s">
        <v>3338</v>
      </c>
      <c r="J245" s="92">
        <v>6400</v>
      </c>
      <c r="K245" s="92">
        <f t="shared" ref="K245:K264" si="12">IF(J245="","",J245+K244)</f>
        <v>9200</v>
      </c>
    </row>
    <row r="246" spans="1:11" x14ac:dyDescent="0.15">
      <c r="A246" s="103">
        <v>44505</v>
      </c>
      <c r="B246" s="2" t="s">
        <v>409</v>
      </c>
      <c r="C246" s="2" t="s">
        <v>3236</v>
      </c>
      <c r="D246" s="92">
        <v>3200</v>
      </c>
      <c r="E246" s="92">
        <f t="shared" si="11"/>
        <v>15600</v>
      </c>
      <c r="K246" s="92" t="str">
        <f t="shared" si="12"/>
        <v/>
      </c>
    </row>
    <row r="247" spans="1:11" x14ac:dyDescent="0.15">
      <c r="A247" s="103">
        <v>44505</v>
      </c>
      <c r="B247" s="2" t="s">
        <v>409</v>
      </c>
      <c r="C247" s="2" t="s">
        <v>3234</v>
      </c>
      <c r="D247" s="92">
        <v>6400</v>
      </c>
      <c r="E247" s="92">
        <f t="shared" si="11"/>
        <v>22000</v>
      </c>
      <c r="K247" s="92" t="str">
        <f t="shared" si="12"/>
        <v/>
      </c>
    </row>
    <row r="248" spans="1:11" x14ac:dyDescent="0.15">
      <c r="A248" s="103">
        <v>44510</v>
      </c>
      <c r="B248" s="2" t="s">
        <v>446</v>
      </c>
      <c r="C248" s="2" t="s">
        <v>3235</v>
      </c>
      <c r="D248" s="92">
        <v>75800</v>
      </c>
      <c r="E248" s="92">
        <f t="shared" si="11"/>
        <v>97800</v>
      </c>
      <c r="K248" s="92" t="str">
        <f t="shared" si="12"/>
        <v/>
      </c>
    </row>
    <row r="249" spans="1:11" x14ac:dyDescent="0.15">
      <c r="A249" s="103">
        <v>44540</v>
      </c>
      <c r="B249" s="2" t="s">
        <v>409</v>
      </c>
      <c r="C249" s="2" t="s">
        <v>3349</v>
      </c>
      <c r="D249" s="92">
        <v>4000</v>
      </c>
      <c r="E249" s="92">
        <f t="shared" si="11"/>
        <v>101800</v>
      </c>
      <c r="K249" s="92" t="str">
        <f t="shared" si="12"/>
        <v/>
      </c>
    </row>
    <row r="250" spans="1:11" x14ac:dyDescent="0.15">
      <c r="A250" s="103">
        <v>44617</v>
      </c>
      <c r="B250" s="2" t="s">
        <v>142</v>
      </c>
      <c r="C250" s="2" t="s">
        <v>3332</v>
      </c>
      <c r="D250" s="92">
        <v>10400</v>
      </c>
      <c r="E250" s="92">
        <f t="shared" si="11"/>
        <v>112200</v>
      </c>
      <c r="K250" s="92" t="str">
        <f t="shared" si="12"/>
        <v/>
      </c>
    </row>
    <row r="251" spans="1:11" x14ac:dyDescent="0.15">
      <c r="A251" s="103" t="s">
        <v>3371</v>
      </c>
      <c r="B251" s="2"/>
      <c r="C251" s="2"/>
      <c r="E251" s="92" t="str">
        <f>IF(D251="","",D251)</f>
        <v/>
      </c>
      <c r="K251" s="92" t="str">
        <f t="shared" si="12"/>
        <v/>
      </c>
    </row>
    <row r="252" spans="1:11" x14ac:dyDescent="0.15">
      <c r="B252" s="2"/>
      <c r="C252" s="2"/>
      <c r="E252" s="92" t="str">
        <f>IF(D252="","",D252)</f>
        <v/>
      </c>
      <c r="K252" s="92" t="str">
        <f t="shared" si="12"/>
        <v/>
      </c>
    </row>
    <row r="253" spans="1:11" x14ac:dyDescent="0.15">
      <c r="B253" s="2"/>
      <c r="C253" s="2"/>
      <c r="E253" s="92" t="str">
        <f t="shared" si="11"/>
        <v/>
      </c>
      <c r="K253" s="92" t="str">
        <f t="shared" si="12"/>
        <v/>
      </c>
    </row>
    <row r="254" spans="1:11" x14ac:dyDescent="0.15">
      <c r="B254" s="2"/>
      <c r="C254" s="2"/>
      <c r="E254" s="92" t="str">
        <f t="shared" si="11"/>
        <v/>
      </c>
      <c r="K254" s="92" t="str">
        <f t="shared" si="12"/>
        <v/>
      </c>
    </row>
    <row r="255" spans="1:11" x14ac:dyDescent="0.15">
      <c r="B255" s="2"/>
      <c r="C255" s="2"/>
      <c r="E255" s="92" t="str">
        <f t="shared" si="11"/>
        <v/>
      </c>
      <c r="K255" s="92" t="str">
        <f t="shared" si="12"/>
        <v/>
      </c>
    </row>
    <row r="256" spans="1:11" x14ac:dyDescent="0.15">
      <c r="B256" s="2"/>
      <c r="C256" s="2"/>
      <c r="E256" s="92" t="str">
        <f t="shared" si="11"/>
        <v/>
      </c>
      <c r="K256" s="92" t="str">
        <f t="shared" si="12"/>
        <v/>
      </c>
    </row>
    <row r="257" spans="2:11" x14ac:dyDescent="0.15">
      <c r="B257" s="2"/>
      <c r="C257" s="2"/>
      <c r="E257" s="92" t="str">
        <f t="shared" si="11"/>
        <v/>
      </c>
      <c r="K257" s="92" t="str">
        <f t="shared" si="12"/>
        <v/>
      </c>
    </row>
    <row r="258" spans="2:11" x14ac:dyDescent="0.15">
      <c r="B258" s="2"/>
      <c r="C258" s="2"/>
      <c r="E258" s="92" t="str">
        <f t="shared" si="11"/>
        <v/>
      </c>
      <c r="K258" s="92" t="str">
        <f t="shared" si="12"/>
        <v/>
      </c>
    </row>
    <row r="259" spans="2:11" x14ac:dyDescent="0.15">
      <c r="B259" s="2"/>
      <c r="C259" s="2"/>
      <c r="E259" s="92" t="str">
        <f t="shared" si="11"/>
        <v/>
      </c>
      <c r="K259" s="92" t="str">
        <f t="shared" si="12"/>
        <v/>
      </c>
    </row>
    <row r="260" spans="2:11" x14ac:dyDescent="0.15">
      <c r="B260" s="2"/>
      <c r="C260" s="2"/>
      <c r="E260" s="92" t="str">
        <f t="shared" si="11"/>
        <v/>
      </c>
      <c r="K260" s="92" t="str">
        <f t="shared" si="12"/>
        <v/>
      </c>
    </row>
    <row r="261" spans="2:11" x14ac:dyDescent="0.15">
      <c r="B261" s="2"/>
      <c r="C261" s="2"/>
      <c r="E261" s="92" t="str">
        <f t="shared" si="11"/>
        <v/>
      </c>
      <c r="K261" s="92" t="str">
        <f t="shared" si="12"/>
        <v/>
      </c>
    </row>
    <row r="262" spans="2:11" x14ac:dyDescent="0.15">
      <c r="B262" s="2"/>
      <c r="C262" s="2"/>
      <c r="E262" s="92" t="str">
        <f t="shared" si="11"/>
        <v/>
      </c>
      <c r="K262" s="92" t="str">
        <f t="shared" si="12"/>
        <v/>
      </c>
    </row>
    <row r="263" spans="2:11" x14ac:dyDescent="0.15">
      <c r="B263" s="2"/>
      <c r="C263" s="2"/>
      <c r="E263" s="92" t="str">
        <f t="shared" si="11"/>
        <v/>
      </c>
      <c r="K263" s="92" t="str">
        <f t="shared" si="12"/>
        <v/>
      </c>
    </row>
    <row r="264" spans="2:11" x14ac:dyDescent="0.15">
      <c r="E264" s="92" t="str">
        <f t="shared" si="11"/>
        <v/>
      </c>
      <c r="K264" s="92" t="str">
        <f t="shared" si="12"/>
        <v/>
      </c>
    </row>
    <row r="265" spans="2:11" x14ac:dyDescent="0.15">
      <c r="E265" s="92" t="str">
        <f t="shared" si="11"/>
        <v/>
      </c>
      <c r="K265" s="92" t="str">
        <f t="shared" ref="K265:K328" si="13">IF(J265="","",J265+K264)</f>
        <v/>
      </c>
    </row>
    <row r="266" spans="2:11" x14ac:dyDescent="0.15">
      <c r="E266" s="92" t="str">
        <f t="shared" si="11"/>
        <v/>
      </c>
      <c r="K266" s="92" t="str">
        <f t="shared" si="13"/>
        <v/>
      </c>
    </row>
    <row r="267" spans="2:11" x14ac:dyDescent="0.15">
      <c r="E267" s="92" t="str">
        <f t="shared" si="11"/>
        <v/>
      </c>
      <c r="K267" s="92" t="str">
        <f t="shared" si="13"/>
        <v/>
      </c>
    </row>
    <row r="268" spans="2:11" x14ac:dyDescent="0.15">
      <c r="E268" s="92" t="str">
        <f t="shared" si="11"/>
        <v/>
      </c>
      <c r="K268" s="92" t="str">
        <f t="shared" si="13"/>
        <v/>
      </c>
    </row>
    <row r="269" spans="2:11" x14ac:dyDescent="0.15">
      <c r="E269" s="92" t="str">
        <f t="shared" si="11"/>
        <v/>
      </c>
      <c r="K269" s="92" t="str">
        <f t="shared" si="13"/>
        <v/>
      </c>
    </row>
    <row r="270" spans="2:11" x14ac:dyDescent="0.15">
      <c r="E270" s="92" t="str">
        <f t="shared" si="11"/>
        <v/>
      </c>
      <c r="K270" s="92" t="str">
        <f t="shared" si="13"/>
        <v/>
      </c>
    </row>
    <row r="271" spans="2:11" x14ac:dyDescent="0.15">
      <c r="E271" s="92" t="str">
        <f t="shared" si="11"/>
        <v/>
      </c>
      <c r="K271" s="92" t="str">
        <f t="shared" si="13"/>
        <v/>
      </c>
    </row>
    <row r="272" spans="2:11" x14ac:dyDescent="0.15">
      <c r="E272" s="92" t="str">
        <f t="shared" si="11"/>
        <v/>
      </c>
      <c r="K272" s="92" t="str">
        <f t="shared" si="13"/>
        <v/>
      </c>
    </row>
    <row r="273" spans="5:11" x14ac:dyDescent="0.15">
      <c r="E273" s="92" t="str">
        <f t="shared" si="11"/>
        <v/>
      </c>
      <c r="K273" s="92" t="str">
        <f t="shared" si="13"/>
        <v/>
      </c>
    </row>
    <row r="274" spans="5:11" x14ac:dyDescent="0.15">
      <c r="E274" s="92" t="str">
        <f t="shared" si="11"/>
        <v/>
      </c>
      <c r="K274" s="92" t="str">
        <f t="shared" si="13"/>
        <v/>
      </c>
    </row>
    <row r="275" spans="5:11" x14ac:dyDescent="0.15">
      <c r="E275" s="92" t="str">
        <f t="shared" si="11"/>
        <v/>
      </c>
      <c r="K275" s="92" t="str">
        <f t="shared" si="13"/>
        <v/>
      </c>
    </row>
    <row r="276" spans="5:11" x14ac:dyDescent="0.15">
      <c r="E276" s="92" t="str">
        <f t="shared" si="11"/>
        <v/>
      </c>
      <c r="K276" s="92" t="str">
        <f t="shared" si="13"/>
        <v/>
      </c>
    </row>
    <row r="277" spans="5:11" x14ac:dyDescent="0.15">
      <c r="E277" s="92" t="str">
        <f t="shared" si="11"/>
        <v/>
      </c>
      <c r="K277" s="92" t="str">
        <f t="shared" si="13"/>
        <v/>
      </c>
    </row>
    <row r="278" spans="5:11" x14ac:dyDescent="0.15">
      <c r="K278" s="92" t="str">
        <f t="shared" si="13"/>
        <v/>
      </c>
    </row>
    <row r="279" spans="5:11" x14ac:dyDescent="0.15">
      <c r="K279" s="92" t="str">
        <f t="shared" si="13"/>
        <v/>
      </c>
    </row>
    <row r="280" spans="5:11" x14ac:dyDescent="0.15">
      <c r="K280" s="92" t="str">
        <f t="shared" si="13"/>
        <v/>
      </c>
    </row>
    <row r="281" spans="5:11" x14ac:dyDescent="0.15">
      <c r="K281" s="92" t="str">
        <f t="shared" si="13"/>
        <v/>
      </c>
    </row>
    <row r="282" spans="5:11" x14ac:dyDescent="0.15">
      <c r="K282" s="92" t="str">
        <f t="shared" si="13"/>
        <v/>
      </c>
    </row>
    <row r="283" spans="5:11" x14ac:dyDescent="0.15">
      <c r="K283" s="92" t="str">
        <f t="shared" si="13"/>
        <v/>
      </c>
    </row>
    <row r="284" spans="5:11" x14ac:dyDescent="0.15">
      <c r="K284" s="92" t="str">
        <f t="shared" si="13"/>
        <v/>
      </c>
    </row>
    <row r="285" spans="5:11" x14ac:dyDescent="0.15">
      <c r="K285" s="92" t="str">
        <f t="shared" si="13"/>
        <v/>
      </c>
    </row>
    <row r="286" spans="5:11" x14ac:dyDescent="0.15">
      <c r="K286" s="92" t="str">
        <f t="shared" si="13"/>
        <v/>
      </c>
    </row>
    <row r="287" spans="5:11" x14ac:dyDescent="0.15">
      <c r="K287" s="92" t="str">
        <f t="shared" si="13"/>
        <v/>
      </c>
    </row>
    <row r="288" spans="5:11" x14ac:dyDescent="0.15">
      <c r="K288" s="92" t="str">
        <f t="shared" si="13"/>
        <v/>
      </c>
    </row>
    <row r="289" spans="5:11" x14ac:dyDescent="0.15">
      <c r="K289" s="92" t="str">
        <f t="shared" si="13"/>
        <v/>
      </c>
    </row>
    <row r="290" spans="5:11" x14ac:dyDescent="0.15">
      <c r="K290" s="92" t="str">
        <f t="shared" si="13"/>
        <v/>
      </c>
    </row>
    <row r="291" spans="5:11" x14ac:dyDescent="0.15">
      <c r="K291" s="92" t="str">
        <f t="shared" si="13"/>
        <v/>
      </c>
    </row>
    <row r="292" spans="5:11" x14ac:dyDescent="0.15">
      <c r="K292" s="92" t="str">
        <f t="shared" si="13"/>
        <v/>
      </c>
    </row>
    <row r="293" spans="5:11" x14ac:dyDescent="0.15">
      <c r="K293" s="92" t="str">
        <f t="shared" si="13"/>
        <v/>
      </c>
    </row>
    <row r="294" spans="5:11" x14ac:dyDescent="0.15">
      <c r="E294" s="92" t="str">
        <f t="shared" ref="E294:E328" si="14">IF(D294="","",D294+E293)</f>
        <v/>
      </c>
      <c r="K294" s="92" t="str">
        <f t="shared" si="13"/>
        <v/>
      </c>
    </row>
    <row r="295" spans="5:11" x14ac:dyDescent="0.15">
      <c r="E295" s="92" t="str">
        <f t="shared" si="14"/>
        <v/>
      </c>
      <c r="K295" s="92" t="str">
        <f t="shared" si="13"/>
        <v/>
      </c>
    </row>
    <row r="296" spans="5:11" x14ac:dyDescent="0.15">
      <c r="E296" s="92" t="str">
        <f t="shared" si="14"/>
        <v/>
      </c>
      <c r="K296" s="92" t="str">
        <f t="shared" si="13"/>
        <v/>
      </c>
    </row>
    <row r="297" spans="5:11" x14ac:dyDescent="0.15">
      <c r="E297" s="92" t="str">
        <f t="shared" si="14"/>
        <v/>
      </c>
      <c r="K297" s="92" t="str">
        <f t="shared" si="13"/>
        <v/>
      </c>
    </row>
    <row r="298" spans="5:11" x14ac:dyDescent="0.15">
      <c r="E298" s="92" t="str">
        <f t="shared" si="14"/>
        <v/>
      </c>
      <c r="K298" s="92" t="str">
        <f t="shared" si="13"/>
        <v/>
      </c>
    </row>
    <row r="299" spans="5:11" x14ac:dyDescent="0.15">
      <c r="E299" s="92" t="str">
        <f t="shared" si="14"/>
        <v/>
      </c>
      <c r="K299" s="92" t="str">
        <f t="shared" si="13"/>
        <v/>
      </c>
    </row>
    <row r="300" spans="5:11" x14ac:dyDescent="0.15">
      <c r="E300" s="92" t="str">
        <f t="shared" si="14"/>
        <v/>
      </c>
      <c r="K300" s="92" t="str">
        <f t="shared" si="13"/>
        <v/>
      </c>
    </row>
    <row r="301" spans="5:11" x14ac:dyDescent="0.15">
      <c r="E301" s="92" t="str">
        <f t="shared" si="14"/>
        <v/>
      </c>
      <c r="K301" s="92" t="str">
        <f t="shared" si="13"/>
        <v/>
      </c>
    </row>
    <row r="302" spans="5:11" x14ac:dyDescent="0.15">
      <c r="E302" s="92" t="str">
        <f t="shared" si="14"/>
        <v/>
      </c>
      <c r="K302" s="92" t="str">
        <f t="shared" si="13"/>
        <v/>
      </c>
    </row>
    <row r="303" spans="5:11" x14ac:dyDescent="0.15">
      <c r="E303" s="92" t="str">
        <f t="shared" si="14"/>
        <v/>
      </c>
      <c r="K303" s="92" t="str">
        <f t="shared" si="13"/>
        <v/>
      </c>
    </row>
    <row r="304" spans="5:11" x14ac:dyDescent="0.15">
      <c r="E304" s="92" t="str">
        <f t="shared" si="14"/>
        <v/>
      </c>
      <c r="K304" s="92" t="str">
        <f t="shared" si="13"/>
        <v/>
      </c>
    </row>
    <row r="305" spans="5:11" x14ac:dyDescent="0.15">
      <c r="E305" s="92" t="str">
        <f t="shared" si="14"/>
        <v/>
      </c>
      <c r="K305" s="92" t="str">
        <f t="shared" si="13"/>
        <v/>
      </c>
    </row>
    <row r="306" spans="5:11" x14ac:dyDescent="0.15">
      <c r="E306" s="92" t="str">
        <f t="shared" si="14"/>
        <v/>
      </c>
      <c r="K306" s="92" t="str">
        <f t="shared" si="13"/>
        <v/>
      </c>
    </row>
    <row r="307" spans="5:11" x14ac:dyDescent="0.15">
      <c r="E307" s="92" t="str">
        <f t="shared" si="14"/>
        <v/>
      </c>
      <c r="K307" s="92" t="str">
        <f t="shared" si="13"/>
        <v/>
      </c>
    </row>
    <row r="308" spans="5:11" x14ac:dyDescent="0.15">
      <c r="E308" s="92" t="str">
        <f t="shared" si="14"/>
        <v/>
      </c>
      <c r="K308" s="92" t="str">
        <f t="shared" si="13"/>
        <v/>
      </c>
    </row>
    <row r="309" spans="5:11" x14ac:dyDescent="0.15">
      <c r="E309" s="92" t="str">
        <f t="shared" si="14"/>
        <v/>
      </c>
      <c r="K309" s="92" t="str">
        <f t="shared" si="13"/>
        <v/>
      </c>
    </row>
    <row r="310" spans="5:11" x14ac:dyDescent="0.15">
      <c r="E310" s="92" t="str">
        <f t="shared" si="14"/>
        <v/>
      </c>
      <c r="K310" s="92" t="str">
        <f t="shared" si="13"/>
        <v/>
      </c>
    </row>
    <row r="311" spans="5:11" x14ac:dyDescent="0.15">
      <c r="E311" s="92" t="str">
        <f t="shared" si="14"/>
        <v/>
      </c>
      <c r="K311" s="92" t="str">
        <f t="shared" si="13"/>
        <v/>
      </c>
    </row>
    <row r="312" spans="5:11" x14ac:dyDescent="0.15">
      <c r="E312" s="92" t="str">
        <f t="shared" si="14"/>
        <v/>
      </c>
      <c r="K312" s="92" t="str">
        <f t="shared" si="13"/>
        <v/>
      </c>
    </row>
    <row r="313" spans="5:11" x14ac:dyDescent="0.15">
      <c r="E313" s="92" t="str">
        <f t="shared" si="14"/>
        <v/>
      </c>
      <c r="K313" s="92" t="str">
        <f t="shared" si="13"/>
        <v/>
      </c>
    </row>
    <row r="314" spans="5:11" x14ac:dyDescent="0.15">
      <c r="E314" s="92" t="str">
        <f t="shared" si="14"/>
        <v/>
      </c>
      <c r="K314" s="92" t="str">
        <f t="shared" si="13"/>
        <v/>
      </c>
    </row>
    <row r="315" spans="5:11" x14ac:dyDescent="0.15">
      <c r="E315" s="92" t="str">
        <f t="shared" si="14"/>
        <v/>
      </c>
      <c r="K315" s="92" t="str">
        <f t="shared" si="13"/>
        <v/>
      </c>
    </row>
    <row r="316" spans="5:11" x14ac:dyDescent="0.15">
      <c r="E316" s="92" t="str">
        <f t="shared" si="14"/>
        <v/>
      </c>
      <c r="K316" s="92" t="str">
        <f t="shared" si="13"/>
        <v/>
      </c>
    </row>
    <row r="317" spans="5:11" x14ac:dyDescent="0.15">
      <c r="E317" s="92" t="str">
        <f t="shared" si="14"/>
        <v/>
      </c>
      <c r="K317" s="92" t="str">
        <f t="shared" si="13"/>
        <v/>
      </c>
    </row>
    <row r="318" spans="5:11" x14ac:dyDescent="0.15">
      <c r="E318" s="92" t="str">
        <f t="shared" si="14"/>
        <v/>
      </c>
      <c r="K318" s="92" t="str">
        <f t="shared" si="13"/>
        <v/>
      </c>
    </row>
    <row r="319" spans="5:11" x14ac:dyDescent="0.15">
      <c r="E319" s="92" t="str">
        <f t="shared" si="14"/>
        <v/>
      </c>
      <c r="K319" s="92" t="str">
        <f t="shared" si="13"/>
        <v/>
      </c>
    </row>
    <row r="320" spans="5:11" x14ac:dyDescent="0.15">
      <c r="E320" s="92" t="str">
        <f t="shared" si="14"/>
        <v/>
      </c>
      <c r="K320" s="92" t="str">
        <f t="shared" si="13"/>
        <v/>
      </c>
    </row>
    <row r="321" spans="5:11" x14ac:dyDescent="0.15">
      <c r="E321" s="92" t="str">
        <f t="shared" si="14"/>
        <v/>
      </c>
      <c r="K321" s="92" t="str">
        <f t="shared" si="13"/>
        <v/>
      </c>
    </row>
    <row r="322" spans="5:11" x14ac:dyDescent="0.15">
      <c r="E322" s="92" t="str">
        <f t="shared" si="14"/>
        <v/>
      </c>
      <c r="K322" s="92" t="str">
        <f t="shared" si="13"/>
        <v/>
      </c>
    </row>
    <row r="323" spans="5:11" x14ac:dyDescent="0.15">
      <c r="E323" s="92" t="str">
        <f t="shared" si="14"/>
        <v/>
      </c>
      <c r="K323" s="92" t="str">
        <f t="shared" si="13"/>
        <v/>
      </c>
    </row>
    <row r="324" spans="5:11" x14ac:dyDescent="0.15">
      <c r="E324" s="92" t="str">
        <f t="shared" si="14"/>
        <v/>
      </c>
      <c r="K324" s="92" t="str">
        <f t="shared" si="13"/>
        <v/>
      </c>
    </row>
    <row r="325" spans="5:11" x14ac:dyDescent="0.15">
      <c r="E325" s="92" t="str">
        <f t="shared" si="14"/>
        <v/>
      </c>
      <c r="K325" s="92" t="str">
        <f t="shared" si="13"/>
        <v/>
      </c>
    </row>
    <row r="326" spans="5:11" x14ac:dyDescent="0.15">
      <c r="E326" s="92" t="str">
        <f t="shared" si="14"/>
        <v/>
      </c>
      <c r="K326" s="92" t="str">
        <f t="shared" si="13"/>
        <v/>
      </c>
    </row>
    <row r="327" spans="5:11" x14ac:dyDescent="0.15">
      <c r="E327" s="92" t="str">
        <f t="shared" si="14"/>
        <v/>
      </c>
      <c r="K327" s="92" t="str">
        <f t="shared" si="13"/>
        <v/>
      </c>
    </row>
    <row r="328" spans="5:11" x14ac:dyDescent="0.15">
      <c r="E328" s="92" t="str">
        <f t="shared" si="14"/>
        <v/>
      </c>
      <c r="K328" s="92" t="str">
        <f t="shared" si="13"/>
        <v/>
      </c>
    </row>
    <row r="329" spans="5:11" x14ac:dyDescent="0.15">
      <c r="E329" s="92" t="str">
        <f t="shared" ref="E329:E388" si="15">IF(D329="","",D329+E328)</f>
        <v/>
      </c>
      <c r="K329" s="92" t="str">
        <f t="shared" ref="K329:K392" si="16">IF(J329="","",J329+K328)</f>
        <v/>
      </c>
    </row>
    <row r="330" spans="5:11" x14ac:dyDescent="0.15">
      <c r="E330" s="92" t="str">
        <f t="shared" si="15"/>
        <v/>
      </c>
      <c r="K330" s="92" t="str">
        <f t="shared" si="16"/>
        <v/>
      </c>
    </row>
    <row r="331" spans="5:11" x14ac:dyDescent="0.15">
      <c r="E331" s="92" t="str">
        <f t="shared" si="15"/>
        <v/>
      </c>
      <c r="K331" s="92" t="str">
        <f t="shared" si="16"/>
        <v/>
      </c>
    </row>
    <row r="332" spans="5:11" x14ac:dyDescent="0.15">
      <c r="E332" s="92" t="str">
        <f t="shared" si="15"/>
        <v/>
      </c>
      <c r="K332" s="92" t="str">
        <f t="shared" si="16"/>
        <v/>
      </c>
    </row>
    <row r="333" spans="5:11" x14ac:dyDescent="0.15">
      <c r="E333" s="92" t="str">
        <f t="shared" si="15"/>
        <v/>
      </c>
      <c r="K333" s="92" t="str">
        <f t="shared" si="16"/>
        <v/>
      </c>
    </row>
    <row r="334" spans="5:11" x14ac:dyDescent="0.15">
      <c r="E334" s="92" t="str">
        <f t="shared" si="15"/>
        <v/>
      </c>
      <c r="K334" s="92" t="str">
        <f t="shared" si="16"/>
        <v/>
      </c>
    </row>
    <row r="335" spans="5:11" x14ac:dyDescent="0.15">
      <c r="E335" s="92" t="str">
        <f t="shared" si="15"/>
        <v/>
      </c>
      <c r="K335" s="92" t="str">
        <f t="shared" si="16"/>
        <v/>
      </c>
    </row>
    <row r="336" spans="5:11" x14ac:dyDescent="0.15">
      <c r="E336" s="92" t="str">
        <f t="shared" si="15"/>
        <v/>
      </c>
      <c r="K336" s="92" t="str">
        <f t="shared" si="16"/>
        <v/>
      </c>
    </row>
    <row r="337" spans="5:11" x14ac:dyDescent="0.15">
      <c r="E337" s="92" t="str">
        <f t="shared" si="15"/>
        <v/>
      </c>
      <c r="K337" s="92" t="str">
        <f t="shared" si="16"/>
        <v/>
      </c>
    </row>
    <row r="338" spans="5:11" x14ac:dyDescent="0.15">
      <c r="E338" s="92" t="str">
        <f t="shared" si="15"/>
        <v/>
      </c>
      <c r="K338" s="92" t="str">
        <f t="shared" si="16"/>
        <v/>
      </c>
    </row>
    <row r="339" spans="5:11" x14ac:dyDescent="0.15">
      <c r="E339" s="92" t="str">
        <f t="shared" si="15"/>
        <v/>
      </c>
      <c r="K339" s="92" t="str">
        <f t="shared" si="16"/>
        <v/>
      </c>
    </row>
    <row r="340" spans="5:11" x14ac:dyDescent="0.15">
      <c r="E340" s="92" t="str">
        <f t="shared" si="15"/>
        <v/>
      </c>
      <c r="K340" s="92" t="str">
        <f t="shared" si="16"/>
        <v/>
      </c>
    </row>
    <row r="341" spans="5:11" x14ac:dyDescent="0.15">
      <c r="E341" s="92" t="str">
        <f t="shared" si="15"/>
        <v/>
      </c>
      <c r="K341" s="92" t="str">
        <f t="shared" si="16"/>
        <v/>
      </c>
    </row>
    <row r="342" spans="5:11" x14ac:dyDescent="0.15">
      <c r="E342" s="92" t="str">
        <f t="shared" si="15"/>
        <v/>
      </c>
      <c r="K342" s="92" t="str">
        <f t="shared" si="16"/>
        <v/>
      </c>
    </row>
    <row r="343" spans="5:11" x14ac:dyDescent="0.15">
      <c r="E343" s="92" t="str">
        <f t="shared" si="15"/>
        <v/>
      </c>
      <c r="K343" s="92" t="str">
        <f t="shared" si="16"/>
        <v/>
      </c>
    </row>
    <row r="344" spans="5:11" x14ac:dyDescent="0.15">
      <c r="E344" s="92" t="str">
        <f t="shared" si="15"/>
        <v/>
      </c>
      <c r="K344" s="92" t="str">
        <f t="shared" si="16"/>
        <v/>
      </c>
    </row>
    <row r="345" spans="5:11" x14ac:dyDescent="0.15">
      <c r="E345" s="92" t="str">
        <f t="shared" si="15"/>
        <v/>
      </c>
      <c r="K345" s="92" t="str">
        <f t="shared" si="16"/>
        <v/>
      </c>
    </row>
    <row r="346" spans="5:11" x14ac:dyDescent="0.15">
      <c r="E346" s="92" t="str">
        <f t="shared" si="15"/>
        <v/>
      </c>
      <c r="K346" s="92" t="str">
        <f t="shared" si="16"/>
        <v/>
      </c>
    </row>
    <row r="347" spans="5:11" x14ac:dyDescent="0.15">
      <c r="E347" s="92" t="str">
        <f t="shared" si="15"/>
        <v/>
      </c>
      <c r="K347" s="92" t="str">
        <f t="shared" si="16"/>
        <v/>
      </c>
    </row>
    <row r="348" spans="5:11" x14ac:dyDescent="0.15">
      <c r="E348" s="92" t="str">
        <f t="shared" si="15"/>
        <v/>
      </c>
      <c r="K348" s="92" t="str">
        <f t="shared" si="16"/>
        <v/>
      </c>
    </row>
    <row r="349" spans="5:11" x14ac:dyDescent="0.15">
      <c r="E349" s="92" t="str">
        <f t="shared" si="15"/>
        <v/>
      </c>
      <c r="K349" s="92" t="str">
        <f t="shared" si="16"/>
        <v/>
      </c>
    </row>
    <row r="350" spans="5:11" x14ac:dyDescent="0.15">
      <c r="E350" s="92" t="str">
        <f t="shared" si="15"/>
        <v/>
      </c>
      <c r="K350" s="92" t="str">
        <f t="shared" si="16"/>
        <v/>
      </c>
    </row>
    <row r="351" spans="5:11" x14ac:dyDescent="0.15">
      <c r="E351" s="92" t="str">
        <f t="shared" si="15"/>
        <v/>
      </c>
      <c r="K351" s="92" t="str">
        <f t="shared" si="16"/>
        <v/>
      </c>
    </row>
    <row r="352" spans="5:11" x14ac:dyDescent="0.15">
      <c r="E352" s="92" t="str">
        <f t="shared" si="15"/>
        <v/>
      </c>
      <c r="K352" s="92" t="str">
        <f t="shared" si="16"/>
        <v/>
      </c>
    </row>
    <row r="353" spans="5:11" x14ac:dyDescent="0.15">
      <c r="E353" s="92" t="str">
        <f t="shared" si="15"/>
        <v/>
      </c>
      <c r="K353" s="92" t="str">
        <f t="shared" si="16"/>
        <v/>
      </c>
    </row>
    <row r="354" spans="5:11" x14ac:dyDescent="0.15">
      <c r="E354" s="92" t="str">
        <f t="shared" si="15"/>
        <v/>
      </c>
      <c r="K354" s="92" t="str">
        <f t="shared" si="16"/>
        <v/>
      </c>
    </row>
    <row r="355" spans="5:11" x14ac:dyDescent="0.15">
      <c r="E355" s="92" t="str">
        <f t="shared" si="15"/>
        <v/>
      </c>
      <c r="K355" s="92" t="str">
        <f t="shared" si="16"/>
        <v/>
      </c>
    </row>
    <row r="356" spans="5:11" x14ac:dyDescent="0.15">
      <c r="E356" s="92" t="str">
        <f t="shared" si="15"/>
        <v/>
      </c>
      <c r="K356" s="92" t="str">
        <f t="shared" si="16"/>
        <v/>
      </c>
    </row>
    <row r="357" spans="5:11" x14ac:dyDescent="0.15">
      <c r="E357" s="92" t="str">
        <f t="shared" si="15"/>
        <v/>
      </c>
      <c r="K357" s="92" t="str">
        <f t="shared" si="16"/>
        <v/>
      </c>
    </row>
    <row r="358" spans="5:11" x14ac:dyDescent="0.15">
      <c r="E358" s="92" t="str">
        <f t="shared" si="15"/>
        <v/>
      </c>
      <c r="K358" s="92" t="str">
        <f t="shared" si="16"/>
        <v/>
      </c>
    </row>
    <row r="359" spans="5:11" x14ac:dyDescent="0.15">
      <c r="E359" s="92" t="str">
        <f t="shared" si="15"/>
        <v/>
      </c>
      <c r="K359" s="92" t="str">
        <f t="shared" si="16"/>
        <v/>
      </c>
    </row>
    <row r="360" spans="5:11" x14ac:dyDescent="0.15">
      <c r="E360" s="92" t="str">
        <f t="shared" si="15"/>
        <v/>
      </c>
      <c r="K360" s="92" t="str">
        <f t="shared" si="16"/>
        <v/>
      </c>
    </row>
    <row r="361" spans="5:11" x14ac:dyDescent="0.15">
      <c r="E361" s="92" t="str">
        <f t="shared" si="15"/>
        <v/>
      </c>
      <c r="K361" s="92" t="str">
        <f t="shared" si="16"/>
        <v/>
      </c>
    </row>
    <row r="362" spans="5:11" x14ac:dyDescent="0.15">
      <c r="E362" s="92" t="str">
        <f t="shared" si="15"/>
        <v/>
      </c>
      <c r="K362" s="92" t="str">
        <f t="shared" si="16"/>
        <v/>
      </c>
    </row>
    <row r="363" spans="5:11" x14ac:dyDescent="0.15">
      <c r="E363" s="92" t="str">
        <f t="shared" si="15"/>
        <v/>
      </c>
      <c r="K363" s="92" t="str">
        <f t="shared" si="16"/>
        <v/>
      </c>
    </row>
    <row r="364" spans="5:11" x14ac:dyDescent="0.15">
      <c r="E364" s="92" t="str">
        <f t="shared" si="15"/>
        <v/>
      </c>
      <c r="K364" s="92" t="str">
        <f t="shared" si="16"/>
        <v/>
      </c>
    </row>
    <row r="365" spans="5:11" x14ac:dyDescent="0.15">
      <c r="E365" s="92" t="str">
        <f t="shared" si="15"/>
        <v/>
      </c>
      <c r="K365" s="92" t="str">
        <f t="shared" si="16"/>
        <v/>
      </c>
    </row>
    <row r="366" spans="5:11" x14ac:dyDescent="0.15">
      <c r="E366" s="92" t="str">
        <f t="shared" si="15"/>
        <v/>
      </c>
      <c r="K366" s="92" t="str">
        <f t="shared" si="16"/>
        <v/>
      </c>
    </row>
    <row r="367" spans="5:11" x14ac:dyDescent="0.15">
      <c r="E367" s="92" t="str">
        <f t="shared" si="15"/>
        <v/>
      </c>
      <c r="K367" s="92" t="str">
        <f t="shared" si="16"/>
        <v/>
      </c>
    </row>
    <row r="368" spans="5:11" x14ac:dyDescent="0.15">
      <c r="E368" s="92" t="str">
        <f t="shared" si="15"/>
        <v/>
      </c>
      <c r="K368" s="92" t="str">
        <f t="shared" si="16"/>
        <v/>
      </c>
    </row>
    <row r="369" spans="5:11" x14ac:dyDescent="0.15">
      <c r="E369" s="92" t="str">
        <f t="shared" si="15"/>
        <v/>
      </c>
      <c r="K369" s="92" t="str">
        <f t="shared" si="16"/>
        <v/>
      </c>
    </row>
    <row r="370" spans="5:11" x14ac:dyDescent="0.15">
      <c r="E370" s="92" t="str">
        <f t="shared" si="15"/>
        <v/>
      </c>
      <c r="K370" s="92" t="str">
        <f t="shared" si="16"/>
        <v/>
      </c>
    </row>
    <row r="371" spans="5:11" x14ac:dyDescent="0.15">
      <c r="E371" s="92" t="str">
        <f t="shared" si="15"/>
        <v/>
      </c>
      <c r="K371" s="92" t="str">
        <f t="shared" si="16"/>
        <v/>
      </c>
    </row>
    <row r="372" spans="5:11" x14ac:dyDescent="0.15">
      <c r="E372" s="92" t="str">
        <f t="shared" si="15"/>
        <v/>
      </c>
      <c r="K372" s="92" t="str">
        <f t="shared" si="16"/>
        <v/>
      </c>
    </row>
    <row r="373" spans="5:11" x14ac:dyDescent="0.15">
      <c r="E373" s="92" t="str">
        <f t="shared" si="15"/>
        <v/>
      </c>
      <c r="K373" s="92" t="str">
        <f t="shared" si="16"/>
        <v/>
      </c>
    </row>
    <row r="374" spans="5:11" x14ac:dyDescent="0.15">
      <c r="E374" s="92" t="str">
        <f t="shared" si="15"/>
        <v/>
      </c>
      <c r="K374" s="92" t="str">
        <f t="shared" si="16"/>
        <v/>
      </c>
    </row>
    <row r="375" spans="5:11" x14ac:dyDescent="0.15">
      <c r="E375" s="92" t="str">
        <f t="shared" si="15"/>
        <v/>
      </c>
      <c r="K375" s="92" t="str">
        <f t="shared" si="16"/>
        <v/>
      </c>
    </row>
    <row r="376" spans="5:11" x14ac:dyDescent="0.15">
      <c r="E376" s="92" t="str">
        <f t="shared" si="15"/>
        <v/>
      </c>
      <c r="K376" s="92" t="str">
        <f t="shared" si="16"/>
        <v/>
      </c>
    </row>
    <row r="377" spans="5:11" x14ac:dyDescent="0.15">
      <c r="E377" s="92" t="str">
        <f t="shared" si="15"/>
        <v/>
      </c>
      <c r="K377" s="92" t="str">
        <f t="shared" si="16"/>
        <v/>
      </c>
    </row>
    <row r="378" spans="5:11" x14ac:dyDescent="0.15">
      <c r="E378" s="92" t="str">
        <f t="shared" si="15"/>
        <v/>
      </c>
      <c r="K378" s="92" t="str">
        <f t="shared" si="16"/>
        <v/>
      </c>
    </row>
    <row r="379" spans="5:11" x14ac:dyDescent="0.15">
      <c r="E379" s="92" t="str">
        <f t="shared" si="15"/>
        <v/>
      </c>
      <c r="K379" s="92" t="str">
        <f t="shared" si="16"/>
        <v/>
      </c>
    </row>
    <row r="380" spans="5:11" x14ac:dyDescent="0.15">
      <c r="E380" s="92" t="str">
        <f t="shared" si="15"/>
        <v/>
      </c>
      <c r="K380" s="92" t="str">
        <f t="shared" si="16"/>
        <v/>
      </c>
    </row>
    <row r="381" spans="5:11" x14ac:dyDescent="0.15">
      <c r="E381" s="92" t="str">
        <f t="shared" si="15"/>
        <v/>
      </c>
      <c r="K381" s="92" t="str">
        <f t="shared" si="16"/>
        <v/>
      </c>
    </row>
    <row r="382" spans="5:11" x14ac:dyDescent="0.15">
      <c r="E382" s="92" t="str">
        <f t="shared" si="15"/>
        <v/>
      </c>
      <c r="K382" s="92" t="str">
        <f t="shared" si="16"/>
        <v/>
      </c>
    </row>
    <row r="383" spans="5:11" x14ac:dyDescent="0.15">
      <c r="E383" s="92" t="str">
        <f t="shared" si="15"/>
        <v/>
      </c>
      <c r="K383" s="92" t="str">
        <f t="shared" si="16"/>
        <v/>
      </c>
    </row>
    <row r="384" spans="5:11" x14ac:dyDescent="0.15">
      <c r="E384" s="92" t="str">
        <f t="shared" si="15"/>
        <v/>
      </c>
      <c r="K384" s="92" t="str">
        <f t="shared" si="16"/>
        <v/>
      </c>
    </row>
    <row r="385" spans="5:11" x14ac:dyDescent="0.15">
      <c r="E385" s="92" t="str">
        <f t="shared" si="15"/>
        <v/>
      </c>
      <c r="K385" s="92" t="str">
        <f t="shared" si="16"/>
        <v/>
      </c>
    </row>
    <row r="386" spans="5:11" x14ac:dyDescent="0.15">
      <c r="E386" s="92" t="str">
        <f t="shared" si="15"/>
        <v/>
      </c>
      <c r="K386" s="92" t="str">
        <f t="shared" si="16"/>
        <v/>
      </c>
    </row>
    <row r="387" spans="5:11" x14ac:dyDescent="0.15">
      <c r="E387" s="92" t="str">
        <f t="shared" si="15"/>
        <v/>
      </c>
      <c r="K387" s="92" t="str">
        <f t="shared" si="16"/>
        <v/>
      </c>
    </row>
    <row r="388" spans="5:11" x14ac:dyDescent="0.15">
      <c r="E388" s="92" t="str">
        <f t="shared" si="15"/>
        <v/>
      </c>
      <c r="K388" s="92" t="str">
        <f t="shared" si="16"/>
        <v/>
      </c>
    </row>
    <row r="389" spans="5:11" x14ac:dyDescent="0.15">
      <c r="K389" s="92" t="str">
        <f t="shared" si="16"/>
        <v/>
      </c>
    </row>
    <row r="390" spans="5:11" x14ac:dyDescent="0.15">
      <c r="K390" s="92" t="str">
        <f t="shared" si="16"/>
        <v/>
      </c>
    </row>
    <row r="391" spans="5:11" x14ac:dyDescent="0.15">
      <c r="K391" s="92" t="str">
        <f t="shared" si="16"/>
        <v/>
      </c>
    </row>
    <row r="392" spans="5:11" x14ac:dyDescent="0.15">
      <c r="K392" s="92" t="str">
        <f t="shared" si="16"/>
        <v/>
      </c>
    </row>
    <row r="393" spans="5:11" x14ac:dyDescent="0.15">
      <c r="K393" s="92" t="str">
        <f t="shared" ref="K393:K456" si="17">IF(J393="","",J393+K392)</f>
        <v/>
      </c>
    </row>
    <row r="394" spans="5:11" x14ac:dyDescent="0.15">
      <c r="K394" s="92" t="str">
        <f t="shared" si="17"/>
        <v/>
      </c>
    </row>
    <row r="395" spans="5:11" x14ac:dyDescent="0.15">
      <c r="K395" s="92" t="str">
        <f t="shared" si="17"/>
        <v/>
      </c>
    </row>
    <row r="396" spans="5:11" x14ac:dyDescent="0.15">
      <c r="K396" s="92" t="str">
        <f t="shared" si="17"/>
        <v/>
      </c>
    </row>
    <row r="397" spans="5:11" x14ac:dyDescent="0.15">
      <c r="K397" s="92" t="str">
        <f t="shared" si="17"/>
        <v/>
      </c>
    </row>
    <row r="398" spans="5:11" x14ac:dyDescent="0.15">
      <c r="K398" s="92" t="str">
        <f t="shared" si="17"/>
        <v/>
      </c>
    </row>
    <row r="399" spans="5:11" x14ac:dyDescent="0.15">
      <c r="K399" s="92" t="str">
        <f t="shared" si="17"/>
        <v/>
      </c>
    </row>
    <row r="400" spans="5:11" x14ac:dyDescent="0.15">
      <c r="K400" s="92" t="str">
        <f t="shared" si="17"/>
        <v/>
      </c>
    </row>
    <row r="401" spans="11:11" x14ac:dyDescent="0.15">
      <c r="K401" s="92" t="str">
        <f t="shared" si="17"/>
        <v/>
      </c>
    </row>
    <row r="402" spans="11:11" x14ac:dyDescent="0.15">
      <c r="K402" s="92" t="str">
        <f t="shared" si="17"/>
        <v/>
      </c>
    </row>
    <row r="403" spans="11:11" x14ac:dyDescent="0.15">
      <c r="K403" s="92" t="str">
        <f t="shared" si="17"/>
        <v/>
      </c>
    </row>
    <row r="404" spans="11:11" x14ac:dyDescent="0.15">
      <c r="K404" s="92" t="str">
        <f t="shared" si="17"/>
        <v/>
      </c>
    </row>
    <row r="405" spans="11:11" x14ac:dyDescent="0.15">
      <c r="K405" s="92" t="str">
        <f t="shared" si="17"/>
        <v/>
      </c>
    </row>
    <row r="406" spans="11:11" x14ac:dyDescent="0.15">
      <c r="K406" s="92" t="str">
        <f t="shared" si="17"/>
        <v/>
      </c>
    </row>
    <row r="407" spans="11:11" x14ac:dyDescent="0.15">
      <c r="K407" s="92" t="str">
        <f t="shared" si="17"/>
        <v/>
      </c>
    </row>
    <row r="408" spans="11:11" x14ac:dyDescent="0.15">
      <c r="K408" s="92" t="str">
        <f t="shared" si="17"/>
        <v/>
      </c>
    </row>
    <row r="409" spans="11:11" x14ac:dyDescent="0.15">
      <c r="K409" s="92" t="str">
        <f t="shared" si="17"/>
        <v/>
      </c>
    </row>
    <row r="410" spans="11:11" x14ac:dyDescent="0.15">
      <c r="K410" s="92" t="str">
        <f t="shared" si="17"/>
        <v/>
      </c>
    </row>
    <row r="411" spans="11:11" x14ac:dyDescent="0.15">
      <c r="K411" s="92" t="str">
        <f t="shared" si="17"/>
        <v/>
      </c>
    </row>
    <row r="412" spans="11:11" x14ac:dyDescent="0.15">
      <c r="K412" s="92" t="str">
        <f t="shared" si="17"/>
        <v/>
      </c>
    </row>
    <row r="413" spans="11:11" x14ac:dyDescent="0.15">
      <c r="K413" s="92" t="str">
        <f t="shared" si="17"/>
        <v/>
      </c>
    </row>
    <row r="414" spans="11:11" x14ac:dyDescent="0.15">
      <c r="K414" s="92" t="str">
        <f t="shared" si="17"/>
        <v/>
      </c>
    </row>
    <row r="415" spans="11:11" x14ac:dyDescent="0.15">
      <c r="K415" s="92" t="str">
        <f t="shared" si="17"/>
        <v/>
      </c>
    </row>
    <row r="416" spans="11:11" x14ac:dyDescent="0.15">
      <c r="K416" s="92" t="str">
        <f t="shared" si="17"/>
        <v/>
      </c>
    </row>
    <row r="417" spans="11:11" x14ac:dyDescent="0.15">
      <c r="K417" s="92" t="str">
        <f t="shared" si="17"/>
        <v/>
      </c>
    </row>
    <row r="418" spans="11:11" x14ac:dyDescent="0.15">
      <c r="K418" s="92" t="str">
        <f t="shared" si="17"/>
        <v/>
      </c>
    </row>
    <row r="419" spans="11:11" x14ac:dyDescent="0.15">
      <c r="K419" s="92" t="str">
        <f t="shared" si="17"/>
        <v/>
      </c>
    </row>
    <row r="420" spans="11:11" x14ac:dyDescent="0.15">
      <c r="K420" s="92" t="str">
        <f t="shared" si="17"/>
        <v/>
      </c>
    </row>
    <row r="421" spans="11:11" x14ac:dyDescent="0.15">
      <c r="K421" s="92" t="str">
        <f t="shared" si="17"/>
        <v/>
      </c>
    </row>
    <row r="422" spans="11:11" x14ac:dyDescent="0.15">
      <c r="K422" s="92" t="str">
        <f t="shared" si="17"/>
        <v/>
      </c>
    </row>
    <row r="423" spans="11:11" x14ac:dyDescent="0.15">
      <c r="K423" s="92" t="str">
        <f t="shared" si="17"/>
        <v/>
      </c>
    </row>
    <row r="424" spans="11:11" x14ac:dyDescent="0.15">
      <c r="K424" s="92" t="str">
        <f t="shared" si="17"/>
        <v/>
      </c>
    </row>
    <row r="425" spans="11:11" x14ac:dyDescent="0.15">
      <c r="K425" s="92" t="str">
        <f t="shared" si="17"/>
        <v/>
      </c>
    </row>
    <row r="426" spans="11:11" x14ac:dyDescent="0.15">
      <c r="K426" s="92" t="str">
        <f t="shared" si="17"/>
        <v/>
      </c>
    </row>
    <row r="427" spans="11:11" x14ac:dyDescent="0.15">
      <c r="K427" s="92" t="str">
        <f t="shared" si="17"/>
        <v/>
      </c>
    </row>
    <row r="428" spans="11:11" x14ac:dyDescent="0.15">
      <c r="K428" s="92" t="str">
        <f t="shared" si="17"/>
        <v/>
      </c>
    </row>
    <row r="429" spans="11:11" x14ac:dyDescent="0.15">
      <c r="K429" s="92" t="str">
        <f t="shared" si="17"/>
        <v/>
      </c>
    </row>
    <row r="430" spans="11:11" x14ac:dyDescent="0.15">
      <c r="K430" s="92" t="str">
        <f t="shared" si="17"/>
        <v/>
      </c>
    </row>
    <row r="431" spans="11:11" x14ac:dyDescent="0.15">
      <c r="K431" s="92" t="str">
        <f t="shared" si="17"/>
        <v/>
      </c>
    </row>
    <row r="432" spans="11:11" x14ac:dyDescent="0.15">
      <c r="K432" s="92" t="str">
        <f t="shared" si="17"/>
        <v/>
      </c>
    </row>
    <row r="433" spans="11:11" x14ac:dyDescent="0.15">
      <c r="K433" s="92" t="str">
        <f t="shared" si="17"/>
        <v/>
      </c>
    </row>
    <row r="434" spans="11:11" x14ac:dyDescent="0.15">
      <c r="K434" s="92" t="str">
        <f t="shared" si="17"/>
        <v/>
      </c>
    </row>
    <row r="435" spans="11:11" x14ac:dyDescent="0.15">
      <c r="K435" s="92" t="str">
        <f t="shared" si="17"/>
        <v/>
      </c>
    </row>
    <row r="436" spans="11:11" x14ac:dyDescent="0.15">
      <c r="K436" s="92" t="str">
        <f t="shared" si="17"/>
        <v/>
      </c>
    </row>
    <row r="437" spans="11:11" x14ac:dyDescent="0.15">
      <c r="K437" s="92" t="str">
        <f t="shared" si="17"/>
        <v/>
      </c>
    </row>
    <row r="438" spans="11:11" x14ac:dyDescent="0.15">
      <c r="K438" s="92" t="str">
        <f t="shared" si="17"/>
        <v/>
      </c>
    </row>
    <row r="439" spans="11:11" x14ac:dyDescent="0.15">
      <c r="K439" s="92" t="str">
        <f t="shared" si="17"/>
        <v/>
      </c>
    </row>
    <row r="440" spans="11:11" x14ac:dyDescent="0.15">
      <c r="K440" s="92" t="str">
        <f t="shared" si="17"/>
        <v/>
      </c>
    </row>
    <row r="441" spans="11:11" x14ac:dyDescent="0.15">
      <c r="K441" s="92" t="str">
        <f t="shared" si="17"/>
        <v/>
      </c>
    </row>
    <row r="442" spans="11:11" x14ac:dyDescent="0.15">
      <c r="K442" s="92" t="str">
        <f t="shared" si="17"/>
        <v/>
      </c>
    </row>
    <row r="443" spans="11:11" x14ac:dyDescent="0.15">
      <c r="K443" s="92" t="str">
        <f t="shared" si="17"/>
        <v/>
      </c>
    </row>
    <row r="444" spans="11:11" x14ac:dyDescent="0.15">
      <c r="K444" s="92" t="str">
        <f t="shared" si="17"/>
        <v/>
      </c>
    </row>
    <row r="445" spans="11:11" x14ac:dyDescent="0.15">
      <c r="K445" s="92" t="str">
        <f t="shared" si="17"/>
        <v/>
      </c>
    </row>
    <row r="446" spans="11:11" x14ac:dyDescent="0.15">
      <c r="K446" s="92" t="str">
        <f t="shared" si="17"/>
        <v/>
      </c>
    </row>
    <row r="447" spans="11:11" x14ac:dyDescent="0.15">
      <c r="K447" s="92" t="str">
        <f t="shared" si="17"/>
        <v/>
      </c>
    </row>
    <row r="448" spans="11:11" x14ac:dyDescent="0.15">
      <c r="K448" s="92" t="str">
        <f t="shared" si="17"/>
        <v/>
      </c>
    </row>
    <row r="449" spans="11:11" x14ac:dyDescent="0.15">
      <c r="K449" s="92" t="str">
        <f t="shared" si="17"/>
        <v/>
      </c>
    </row>
    <row r="450" spans="11:11" x14ac:dyDescent="0.15">
      <c r="K450" s="92" t="str">
        <f t="shared" si="17"/>
        <v/>
      </c>
    </row>
    <row r="451" spans="11:11" x14ac:dyDescent="0.15">
      <c r="K451" s="92" t="str">
        <f t="shared" si="17"/>
        <v/>
      </c>
    </row>
    <row r="452" spans="11:11" x14ac:dyDescent="0.15">
      <c r="K452" s="92" t="str">
        <f t="shared" si="17"/>
        <v/>
      </c>
    </row>
    <row r="453" spans="11:11" x14ac:dyDescent="0.15">
      <c r="K453" s="92" t="str">
        <f t="shared" si="17"/>
        <v/>
      </c>
    </row>
    <row r="454" spans="11:11" x14ac:dyDescent="0.15">
      <c r="K454" s="92" t="str">
        <f t="shared" si="17"/>
        <v/>
      </c>
    </row>
    <row r="455" spans="11:11" x14ac:dyDescent="0.15">
      <c r="K455" s="92" t="str">
        <f t="shared" si="17"/>
        <v/>
      </c>
    </row>
    <row r="456" spans="11:11" x14ac:dyDescent="0.15">
      <c r="K456" s="92" t="str">
        <f t="shared" si="17"/>
        <v/>
      </c>
    </row>
    <row r="457" spans="11:11" x14ac:dyDescent="0.15">
      <c r="K457" s="92" t="str">
        <f t="shared" ref="K457:K468" si="18">IF(J457="","",J457+K456)</f>
        <v/>
      </c>
    </row>
    <row r="458" spans="11:11" x14ac:dyDescent="0.15">
      <c r="K458" s="92" t="str">
        <f t="shared" si="18"/>
        <v/>
      </c>
    </row>
    <row r="459" spans="11:11" x14ac:dyDescent="0.15">
      <c r="K459" s="92" t="str">
        <f t="shared" si="18"/>
        <v/>
      </c>
    </row>
    <row r="460" spans="11:11" x14ac:dyDescent="0.15">
      <c r="K460" s="92" t="str">
        <f t="shared" si="18"/>
        <v/>
      </c>
    </row>
    <row r="461" spans="11:11" x14ac:dyDescent="0.15">
      <c r="K461" s="92" t="str">
        <f t="shared" si="18"/>
        <v/>
      </c>
    </row>
    <row r="462" spans="11:11" x14ac:dyDescent="0.15">
      <c r="K462" s="92" t="str">
        <f t="shared" si="18"/>
        <v/>
      </c>
    </row>
    <row r="463" spans="11:11" x14ac:dyDescent="0.15">
      <c r="K463" s="92" t="str">
        <f t="shared" si="18"/>
        <v/>
      </c>
    </row>
    <row r="464" spans="11:11" x14ac:dyDescent="0.15">
      <c r="K464" s="92" t="str">
        <f t="shared" si="18"/>
        <v/>
      </c>
    </row>
    <row r="465" spans="11:11" x14ac:dyDescent="0.15">
      <c r="K465" s="92" t="str">
        <f t="shared" si="18"/>
        <v/>
      </c>
    </row>
    <row r="466" spans="11:11" x14ac:dyDescent="0.15">
      <c r="K466" s="92" t="str">
        <f t="shared" si="18"/>
        <v/>
      </c>
    </row>
    <row r="467" spans="11:11" x14ac:dyDescent="0.15">
      <c r="K467" s="92" t="str">
        <f t="shared" si="18"/>
        <v/>
      </c>
    </row>
    <row r="468" spans="11:11" x14ac:dyDescent="0.15">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262</v>
      </c>
      <c r="C2" s="765" t="s">
        <v>2463</v>
      </c>
      <c r="D2" s="2"/>
      <c r="E2"/>
      <c r="G2" s="654">
        <v>121</v>
      </c>
      <c r="H2" s="653" t="s">
        <v>2443</v>
      </c>
      <c r="J2"/>
      <c r="K2"/>
    </row>
    <row r="3" spans="1:14" x14ac:dyDescent="0.15">
      <c r="A3" s="736" t="s">
        <v>2444</v>
      </c>
      <c r="B3" s="737">
        <v>248</v>
      </c>
      <c r="C3" s="725"/>
      <c r="D3" s="2"/>
      <c r="E3"/>
      <c r="G3" s="654">
        <v>122</v>
      </c>
      <c r="H3" s="653" t="s">
        <v>2444</v>
      </c>
      <c r="J3"/>
      <c r="K3"/>
    </row>
    <row r="4" spans="1:14" x14ac:dyDescent="0.15">
      <c r="M4">
        <v>175</v>
      </c>
      <c r="N4">
        <v>174</v>
      </c>
    </row>
    <row r="5" spans="1:14" x14ac:dyDescent="0.15">
      <c r="A5" s="1327" t="s">
        <v>388</v>
      </c>
      <c r="B5" s="1328"/>
      <c r="C5" s="1328"/>
      <c r="D5" s="1328"/>
      <c r="E5" s="1329"/>
      <c r="G5" s="1330" t="s">
        <v>767</v>
      </c>
      <c r="H5" s="1331"/>
      <c r="I5" s="1331"/>
      <c r="J5" s="1331"/>
      <c r="K5" s="133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40633</v>
      </c>
      <c r="B8" t="s">
        <v>142</v>
      </c>
      <c r="C8" t="s">
        <v>671</v>
      </c>
      <c r="D8" s="92">
        <v>10000</v>
      </c>
      <c r="E8" s="92">
        <f>IF(D8="","",D8)</f>
        <v>10000</v>
      </c>
      <c r="K8" s="92" t="str">
        <f>IF(J8="","",J8)</f>
        <v/>
      </c>
    </row>
    <row r="9" spans="1:14" x14ac:dyDescent="0.15">
      <c r="A9" s="103">
        <v>40633</v>
      </c>
      <c r="B9" t="s">
        <v>142</v>
      </c>
      <c r="C9" t="s">
        <v>672</v>
      </c>
      <c r="D9" s="92">
        <v>10000</v>
      </c>
      <c r="E9" s="92">
        <f t="shared" ref="E9:E69" si="0">IF(D9="","",D9+E8)</f>
        <v>20000</v>
      </c>
      <c r="K9" s="92" t="str">
        <f t="shared" ref="K9:K71" si="1">IF(J9="","",J9+K8)</f>
        <v/>
      </c>
    </row>
    <row r="10" spans="1:14" x14ac:dyDescent="0.15">
      <c r="A10" s="103">
        <v>40722</v>
      </c>
      <c r="B10" t="s">
        <v>55</v>
      </c>
      <c r="C10" t="s">
        <v>673</v>
      </c>
      <c r="D10" s="92">
        <v>10000</v>
      </c>
      <c r="E10" s="92">
        <f t="shared" si="0"/>
        <v>30000</v>
      </c>
      <c r="K10" s="92" t="str">
        <f t="shared" si="1"/>
        <v/>
      </c>
    </row>
    <row r="11" spans="1:14" x14ac:dyDescent="0.15">
      <c r="A11" s="103">
        <v>40722</v>
      </c>
      <c r="B11" t="s">
        <v>59</v>
      </c>
      <c r="C11" t="s">
        <v>674</v>
      </c>
      <c r="D11" s="92">
        <v>10000</v>
      </c>
      <c r="E11" s="92">
        <f t="shared" si="0"/>
        <v>40000</v>
      </c>
      <c r="K11" s="92" t="str">
        <f t="shared" si="1"/>
        <v/>
      </c>
    </row>
    <row r="12" spans="1:14" x14ac:dyDescent="0.15">
      <c r="A12" s="103">
        <v>40784</v>
      </c>
      <c r="B12" t="s">
        <v>66</v>
      </c>
      <c r="C12" t="s">
        <v>431</v>
      </c>
      <c r="D12" s="92">
        <v>10000</v>
      </c>
      <c r="E12" s="92">
        <f t="shared" si="0"/>
        <v>50000</v>
      </c>
      <c r="K12" s="92" t="str">
        <f t="shared" si="1"/>
        <v/>
      </c>
    </row>
    <row r="13" spans="1:14" x14ac:dyDescent="0.15">
      <c r="A13" s="103">
        <v>40815</v>
      </c>
      <c r="B13" t="s">
        <v>94</v>
      </c>
      <c r="C13" t="s">
        <v>675</v>
      </c>
      <c r="D13" s="92">
        <v>10000</v>
      </c>
      <c r="E13" s="92">
        <f t="shared" si="0"/>
        <v>60000</v>
      </c>
      <c r="K13" s="92" t="str">
        <f t="shared" si="1"/>
        <v/>
      </c>
    </row>
    <row r="14" spans="1:14" x14ac:dyDescent="0.15">
      <c r="A14" s="103">
        <v>40829</v>
      </c>
      <c r="B14" t="s">
        <v>77</v>
      </c>
      <c r="C14" t="s">
        <v>676</v>
      </c>
      <c r="D14" s="92">
        <v>10000</v>
      </c>
      <c r="E14" s="92">
        <f t="shared" si="0"/>
        <v>70000</v>
      </c>
      <c r="K14" s="92" t="str">
        <f t="shared" si="1"/>
        <v/>
      </c>
    </row>
    <row r="15" spans="1:14" x14ac:dyDescent="0.15">
      <c r="A15" s="103">
        <v>40829</v>
      </c>
      <c r="B15" t="s">
        <v>77</v>
      </c>
      <c r="C15" t="s">
        <v>677</v>
      </c>
      <c r="D15" s="92">
        <v>10000</v>
      </c>
      <c r="E15" s="92">
        <f t="shared" si="0"/>
        <v>80000</v>
      </c>
      <c r="K15" s="92" t="str">
        <f t="shared" si="1"/>
        <v/>
      </c>
    </row>
    <row r="16" spans="1:14" x14ac:dyDescent="0.15">
      <c r="A16" s="103">
        <v>40829</v>
      </c>
      <c r="B16" t="s">
        <v>77</v>
      </c>
      <c r="C16" t="s">
        <v>437</v>
      </c>
      <c r="D16" s="92">
        <v>10000</v>
      </c>
      <c r="E16" s="92">
        <f t="shared" si="0"/>
        <v>90000</v>
      </c>
      <c r="K16" s="92" t="str">
        <f t="shared" si="1"/>
        <v/>
      </c>
    </row>
    <row r="17" spans="1:11" x14ac:dyDescent="0.15">
      <c r="A17" s="103">
        <v>40829</v>
      </c>
      <c r="B17" t="s">
        <v>77</v>
      </c>
      <c r="C17" t="s">
        <v>678</v>
      </c>
      <c r="D17" s="92">
        <v>10000</v>
      </c>
      <c r="E17" s="92">
        <f t="shared" si="0"/>
        <v>100000</v>
      </c>
      <c r="K17" s="92" t="str">
        <f t="shared" si="1"/>
        <v/>
      </c>
    </row>
    <row r="18" spans="1:11" x14ac:dyDescent="0.15">
      <c r="A18" s="103">
        <v>40829</v>
      </c>
      <c r="B18" t="s">
        <v>77</v>
      </c>
      <c r="C18" t="s">
        <v>679</v>
      </c>
      <c r="D18" s="92">
        <v>10000</v>
      </c>
      <c r="E18" s="92">
        <f t="shared" si="0"/>
        <v>110000</v>
      </c>
      <c r="K18" s="92" t="str">
        <f t="shared" si="1"/>
        <v/>
      </c>
    </row>
    <row r="19" spans="1:11" x14ac:dyDescent="0.15">
      <c r="A19" s="103">
        <v>40829</v>
      </c>
      <c r="B19" t="s">
        <v>77</v>
      </c>
      <c r="C19" t="s">
        <v>680</v>
      </c>
      <c r="D19" s="92">
        <v>10000</v>
      </c>
      <c r="E19" s="92">
        <f t="shared" si="0"/>
        <v>120000</v>
      </c>
      <c r="K19" s="92" t="str">
        <f t="shared" si="1"/>
        <v/>
      </c>
    </row>
    <row r="20" spans="1:11" x14ac:dyDescent="0.15">
      <c r="A20" s="103">
        <v>40829</v>
      </c>
      <c r="B20" t="s">
        <v>77</v>
      </c>
      <c r="C20" t="s">
        <v>681</v>
      </c>
      <c r="D20" s="92">
        <v>10000</v>
      </c>
      <c r="E20" s="92">
        <f t="shared" si="0"/>
        <v>130000</v>
      </c>
      <c r="K20" s="92" t="str">
        <f t="shared" si="1"/>
        <v/>
      </c>
    </row>
    <row r="21" spans="1:11" x14ac:dyDescent="0.15">
      <c r="A21" s="103">
        <v>40841</v>
      </c>
      <c r="B21" t="s">
        <v>142</v>
      </c>
      <c r="C21" t="s">
        <v>682</v>
      </c>
      <c r="D21" s="92">
        <v>10000</v>
      </c>
      <c r="E21" s="92">
        <f t="shared" si="0"/>
        <v>140000</v>
      </c>
      <c r="K21" s="92" t="str">
        <f t="shared" si="1"/>
        <v/>
      </c>
    </row>
    <row r="22" spans="1:11" x14ac:dyDescent="0.15">
      <c r="A22" s="103">
        <v>40848</v>
      </c>
      <c r="B22" t="s">
        <v>409</v>
      </c>
      <c r="C22" t="s">
        <v>683</v>
      </c>
      <c r="D22" s="92">
        <v>10000</v>
      </c>
      <c r="E22" s="92">
        <f t="shared" si="0"/>
        <v>150000</v>
      </c>
      <c r="K22" s="92" t="str">
        <f t="shared" si="1"/>
        <v/>
      </c>
    </row>
    <row r="23" spans="1:11" x14ac:dyDescent="0.15">
      <c r="A23" s="103">
        <v>40869</v>
      </c>
      <c r="B23" t="s">
        <v>446</v>
      </c>
      <c r="C23" t="s">
        <v>684</v>
      </c>
      <c r="D23" s="92">
        <v>10000</v>
      </c>
      <c r="E23" s="92">
        <f t="shared" si="0"/>
        <v>160000</v>
      </c>
      <c r="K23" s="92" t="str">
        <f t="shared" si="1"/>
        <v/>
      </c>
    </row>
    <row r="24" spans="1:11" x14ac:dyDescent="0.15">
      <c r="A24" s="103">
        <v>40871</v>
      </c>
      <c r="B24" t="s">
        <v>94</v>
      </c>
      <c r="C24" t="s">
        <v>685</v>
      </c>
      <c r="D24" s="92">
        <v>10000</v>
      </c>
      <c r="E24" s="92">
        <f t="shared" si="0"/>
        <v>170000</v>
      </c>
      <c r="K24" s="92" t="str">
        <f t="shared" si="1"/>
        <v/>
      </c>
    </row>
    <row r="25" spans="1:11" x14ac:dyDescent="0.15">
      <c r="A25" s="103">
        <v>40882</v>
      </c>
      <c r="B25" t="s">
        <v>142</v>
      </c>
      <c r="C25" t="s">
        <v>686</v>
      </c>
      <c r="D25" s="92">
        <v>10000</v>
      </c>
      <c r="E25" s="92">
        <f t="shared" si="0"/>
        <v>180000</v>
      </c>
      <c r="K25" s="92" t="str">
        <f t="shared" si="1"/>
        <v/>
      </c>
    </row>
    <row r="26" spans="1:11" x14ac:dyDescent="0.15">
      <c r="A26" s="103">
        <v>40903</v>
      </c>
      <c r="B26" t="s">
        <v>142</v>
      </c>
      <c r="C26" t="s">
        <v>687</v>
      </c>
      <c r="D26" s="92">
        <v>10000</v>
      </c>
      <c r="E26" s="92">
        <f t="shared" si="0"/>
        <v>190000</v>
      </c>
      <c r="K26" s="92" t="str">
        <f t="shared" si="1"/>
        <v/>
      </c>
    </row>
    <row r="27" spans="1:11" x14ac:dyDescent="0.15">
      <c r="A27" s="103">
        <v>40903</v>
      </c>
      <c r="B27" t="s">
        <v>142</v>
      </c>
      <c r="C27" t="s">
        <v>688</v>
      </c>
      <c r="D27" s="92">
        <v>10000</v>
      </c>
      <c r="E27" s="92">
        <f t="shared" si="0"/>
        <v>200000</v>
      </c>
      <c r="K27" s="92" t="str">
        <f t="shared" si="1"/>
        <v/>
      </c>
    </row>
    <row r="28" spans="1:11" x14ac:dyDescent="0.15">
      <c r="A28" s="103">
        <v>40903</v>
      </c>
      <c r="B28" t="s">
        <v>321</v>
      </c>
      <c r="C28" t="s">
        <v>689</v>
      </c>
      <c r="D28" s="92">
        <v>10000</v>
      </c>
      <c r="E28" s="92">
        <f t="shared" si="0"/>
        <v>210000</v>
      </c>
      <c r="K28" s="92" t="str">
        <f t="shared" si="1"/>
        <v/>
      </c>
    </row>
    <row r="29" spans="1:11" x14ac:dyDescent="0.15">
      <c r="A29" s="103">
        <v>40903</v>
      </c>
      <c r="B29" t="s">
        <v>321</v>
      </c>
      <c r="C29" t="s">
        <v>690</v>
      </c>
      <c r="D29" s="92">
        <v>10000</v>
      </c>
      <c r="E29" s="92">
        <f t="shared" si="0"/>
        <v>220000</v>
      </c>
      <c r="K29" s="92" t="str">
        <f t="shared" si="1"/>
        <v/>
      </c>
    </row>
    <row r="30" spans="1:11"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t="str">
        <f t="shared" si="0"/>
        <v/>
      </c>
      <c r="G32" s="103" t="s">
        <v>1636</v>
      </c>
      <c r="K32" s="92" t="str">
        <f t="shared" si="1"/>
        <v/>
      </c>
    </row>
    <row r="33" spans="1:11" x14ac:dyDescent="0.15">
      <c r="A33" s="103">
        <v>40939</v>
      </c>
      <c r="B33" t="s">
        <v>77</v>
      </c>
      <c r="C33" t="s">
        <v>700</v>
      </c>
      <c r="D33" s="92">
        <v>10000</v>
      </c>
      <c r="E33" s="92">
        <f>IF(D33="","",D33)</f>
        <v>10000</v>
      </c>
      <c r="G33" s="103">
        <v>40918</v>
      </c>
      <c r="H33" t="s">
        <v>77</v>
      </c>
      <c r="I33" t="s">
        <v>696</v>
      </c>
      <c r="J33" s="92">
        <v>10000</v>
      </c>
      <c r="K33" s="92">
        <f>IF(J33="","",J33)</f>
        <v>10000</v>
      </c>
    </row>
    <row r="34" spans="1:11" x14ac:dyDescent="0.15">
      <c r="A34" s="103">
        <v>40954</v>
      </c>
      <c r="B34" t="s">
        <v>142</v>
      </c>
      <c r="C34" t="s">
        <v>701</v>
      </c>
      <c r="D34" s="92">
        <v>10000</v>
      </c>
      <c r="E34" s="92">
        <f t="shared" si="0"/>
        <v>20000</v>
      </c>
      <c r="G34" s="103">
        <v>40918</v>
      </c>
      <c r="H34" t="s">
        <v>77</v>
      </c>
      <c r="I34" t="s">
        <v>697</v>
      </c>
      <c r="J34" s="92">
        <v>10000</v>
      </c>
      <c r="K34" s="92">
        <f t="shared" si="1"/>
        <v>20000</v>
      </c>
    </row>
    <row r="35" spans="1:11" x14ac:dyDescent="0.15">
      <c r="A35" s="103">
        <v>40967</v>
      </c>
      <c r="B35" t="s">
        <v>456</v>
      </c>
      <c r="C35" t="s">
        <v>702</v>
      </c>
      <c r="D35" s="92">
        <v>10000</v>
      </c>
      <c r="E35" s="92">
        <f t="shared" si="0"/>
        <v>30000</v>
      </c>
      <c r="G35" s="103">
        <v>40924</v>
      </c>
      <c r="H35" t="s">
        <v>77</v>
      </c>
      <c r="I35" t="s">
        <v>698</v>
      </c>
      <c r="J35" s="92">
        <v>10000</v>
      </c>
      <c r="K35" s="92">
        <f t="shared" si="1"/>
        <v>30000</v>
      </c>
    </row>
    <row r="36" spans="1:11" x14ac:dyDescent="0.15">
      <c r="A36" s="103">
        <v>40984</v>
      </c>
      <c r="B36" t="s">
        <v>77</v>
      </c>
      <c r="C36" t="s">
        <v>705</v>
      </c>
      <c r="D36" s="92">
        <v>10000</v>
      </c>
      <c r="E36" s="92">
        <f t="shared" si="0"/>
        <v>40000</v>
      </c>
      <c r="G36" s="103">
        <v>40926</v>
      </c>
      <c r="H36" t="s">
        <v>456</v>
      </c>
      <c r="I36" t="s">
        <v>699</v>
      </c>
      <c r="J36" s="92">
        <v>10000</v>
      </c>
      <c r="K36" s="92">
        <f t="shared" si="1"/>
        <v>40000</v>
      </c>
    </row>
    <row r="37" spans="1:11" x14ac:dyDescent="0.15">
      <c r="A37" s="103">
        <v>40984</v>
      </c>
      <c r="B37" t="s">
        <v>77</v>
      </c>
      <c r="C37" t="s">
        <v>706</v>
      </c>
      <c r="D37" s="92">
        <v>10000</v>
      </c>
      <c r="E37" s="92">
        <f t="shared" si="0"/>
        <v>50000</v>
      </c>
      <c r="G37" s="103">
        <v>40994</v>
      </c>
      <c r="H37" t="s">
        <v>409</v>
      </c>
      <c r="I37" t="s">
        <v>707</v>
      </c>
      <c r="J37" s="92">
        <v>10000</v>
      </c>
      <c r="K37" s="92">
        <f t="shared" si="1"/>
        <v>50000</v>
      </c>
    </row>
    <row r="38" spans="1:11" x14ac:dyDescent="0.15">
      <c r="A38" s="103">
        <v>40994</v>
      </c>
      <c r="B38" t="s">
        <v>409</v>
      </c>
      <c r="C38" t="s">
        <v>710</v>
      </c>
      <c r="D38" s="92">
        <v>10000</v>
      </c>
      <c r="E38" s="92">
        <f t="shared" si="0"/>
        <v>60000</v>
      </c>
      <c r="G38" s="103">
        <v>40994</v>
      </c>
      <c r="H38" t="s">
        <v>409</v>
      </c>
      <c r="I38" t="s">
        <v>708</v>
      </c>
      <c r="J38" s="92">
        <v>10000</v>
      </c>
      <c r="K38" s="92">
        <f t="shared" si="1"/>
        <v>60000</v>
      </c>
    </row>
    <row r="39" spans="1:11" x14ac:dyDescent="0.15">
      <c r="A39" s="103">
        <v>41074</v>
      </c>
      <c r="B39" t="s">
        <v>94</v>
      </c>
      <c r="C39" t="s">
        <v>713</v>
      </c>
      <c r="D39" s="92">
        <v>10000</v>
      </c>
      <c r="E39" s="92">
        <f t="shared" si="0"/>
        <v>70000</v>
      </c>
      <c r="G39" s="103">
        <v>40994</v>
      </c>
      <c r="H39" t="s">
        <v>409</v>
      </c>
      <c r="I39" t="s">
        <v>709</v>
      </c>
      <c r="J39" s="92">
        <v>10000</v>
      </c>
      <c r="K39" s="92">
        <f t="shared" si="1"/>
        <v>70000</v>
      </c>
    </row>
    <row r="40" spans="1:11" x14ac:dyDescent="0.15">
      <c r="A40" s="103">
        <v>41079</v>
      </c>
      <c r="B40" t="s">
        <v>77</v>
      </c>
      <c r="C40" t="s">
        <v>714</v>
      </c>
      <c r="D40" s="92">
        <v>10000</v>
      </c>
      <c r="E40" s="92">
        <f t="shared" si="0"/>
        <v>80000</v>
      </c>
      <c r="K40" s="92" t="str">
        <f t="shared" si="1"/>
        <v/>
      </c>
    </row>
    <row r="41" spans="1:11" x14ac:dyDescent="0.15">
      <c r="A41" s="103">
        <v>41087</v>
      </c>
      <c r="B41" t="s">
        <v>456</v>
      </c>
      <c r="C41" t="s">
        <v>715</v>
      </c>
      <c r="D41" s="92">
        <v>10000</v>
      </c>
      <c r="E41" s="92">
        <f t="shared" si="0"/>
        <v>90000</v>
      </c>
      <c r="K41" s="92" t="str">
        <f t="shared" si="1"/>
        <v/>
      </c>
    </row>
    <row r="42" spans="1:11" x14ac:dyDescent="0.15">
      <c r="A42" s="103">
        <v>41092</v>
      </c>
      <c r="B42" t="s">
        <v>77</v>
      </c>
      <c r="C42" t="s">
        <v>716</v>
      </c>
      <c r="D42" s="92">
        <v>10000</v>
      </c>
      <c r="E42" s="92">
        <f t="shared" si="0"/>
        <v>100000</v>
      </c>
      <c r="K42" s="92" t="str">
        <f t="shared" si="1"/>
        <v/>
      </c>
    </row>
    <row r="43" spans="1:11" x14ac:dyDescent="0.15">
      <c r="A43" s="103">
        <v>41180</v>
      </c>
      <c r="B43" t="s">
        <v>474</v>
      </c>
      <c r="C43" t="s">
        <v>475</v>
      </c>
      <c r="D43" s="92">
        <v>10000</v>
      </c>
      <c r="E43" s="92">
        <f t="shared" si="0"/>
        <v>110000</v>
      </c>
      <c r="K43" s="92" t="str">
        <f t="shared" si="1"/>
        <v/>
      </c>
    </row>
    <row r="44" spans="1:11" x14ac:dyDescent="0.15">
      <c r="A44" s="103">
        <v>41211</v>
      </c>
      <c r="B44" t="s">
        <v>142</v>
      </c>
      <c r="C44" t="s">
        <v>718</v>
      </c>
      <c r="D44" s="92">
        <v>10000</v>
      </c>
      <c r="E44" s="92">
        <f t="shared" si="0"/>
        <v>120000</v>
      </c>
      <c r="K44" s="92" t="str">
        <f t="shared" si="1"/>
        <v/>
      </c>
    </row>
    <row r="45" spans="1:11" x14ac:dyDescent="0.15">
      <c r="A45" s="103">
        <v>41214</v>
      </c>
      <c r="B45" t="s">
        <v>321</v>
      </c>
      <c r="C45" t="s">
        <v>719</v>
      </c>
      <c r="D45" s="92">
        <v>10000</v>
      </c>
      <c r="E45" s="92">
        <f t="shared" si="0"/>
        <v>130000</v>
      </c>
      <c r="K45" s="92" t="str">
        <f t="shared" si="1"/>
        <v/>
      </c>
    </row>
    <row r="46" spans="1:11" x14ac:dyDescent="0.15">
      <c r="A46" s="103">
        <v>41249</v>
      </c>
      <c r="B46" t="s">
        <v>478</v>
      </c>
      <c r="C46" t="s">
        <v>479</v>
      </c>
      <c r="D46" s="92">
        <v>10000</v>
      </c>
      <c r="E46" s="92">
        <f t="shared" si="0"/>
        <v>140000</v>
      </c>
      <c r="K46" s="92" t="str">
        <f t="shared" si="1"/>
        <v/>
      </c>
    </row>
    <row r="47" spans="1:11" x14ac:dyDescent="0.15">
      <c r="A47" s="103">
        <v>41250</v>
      </c>
      <c r="B47" t="s">
        <v>94</v>
      </c>
      <c r="C47" t="s">
        <v>480</v>
      </c>
      <c r="D47" s="92">
        <v>10000</v>
      </c>
      <c r="E47" s="92">
        <f t="shared" si="0"/>
        <v>150000</v>
      </c>
      <c r="K47" s="92" t="str">
        <f t="shared" si="1"/>
        <v/>
      </c>
    </row>
    <row r="48" spans="1:11" x14ac:dyDescent="0.15">
      <c r="A48" s="103">
        <v>41257</v>
      </c>
      <c r="B48" t="s">
        <v>94</v>
      </c>
      <c r="C48" t="s">
        <v>481</v>
      </c>
      <c r="D48" s="92">
        <v>10000</v>
      </c>
      <c r="E48" s="92">
        <f t="shared" si="0"/>
        <v>160000</v>
      </c>
      <c r="K48" s="92" t="str">
        <f t="shared" si="1"/>
        <v/>
      </c>
    </row>
    <row r="49" spans="1:12" x14ac:dyDescent="0.15">
      <c r="A49" s="103">
        <v>41268</v>
      </c>
      <c r="B49" t="s">
        <v>321</v>
      </c>
      <c r="C49" t="s">
        <v>720</v>
      </c>
      <c r="D49" s="92">
        <v>10000</v>
      </c>
      <c r="E49" s="92">
        <f t="shared" si="0"/>
        <v>170000</v>
      </c>
      <c r="K49" s="92" t="str">
        <f t="shared" si="1"/>
        <v/>
      </c>
    </row>
    <row r="50" spans="1:12" x14ac:dyDescent="0.15">
      <c r="A50" s="103">
        <v>41269</v>
      </c>
      <c r="B50" t="s">
        <v>419</v>
      </c>
      <c r="C50" t="s">
        <v>721</v>
      </c>
      <c r="D50" s="92">
        <v>10000</v>
      </c>
      <c r="E50" s="92">
        <f t="shared" si="0"/>
        <v>180000</v>
      </c>
      <c r="K50" s="92" t="str">
        <f t="shared" si="1"/>
        <v/>
      </c>
    </row>
    <row r="51" spans="1:12" x14ac:dyDescent="0.15">
      <c r="A51" s="103">
        <v>41269</v>
      </c>
      <c r="B51" t="s">
        <v>77</v>
      </c>
      <c r="C51" t="s">
        <v>722</v>
      </c>
      <c r="D51" s="92">
        <v>10000</v>
      </c>
      <c r="E51" s="92">
        <f t="shared" si="0"/>
        <v>190000</v>
      </c>
      <c r="K51" s="92" t="str">
        <f t="shared" si="1"/>
        <v/>
      </c>
    </row>
    <row r="52" spans="1:12" x14ac:dyDescent="0.15">
      <c r="A52" s="103">
        <v>41269</v>
      </c>
      <c r="B52" t="s">
        <v>77</v>
      </c>
      <c r="C52" t="s">
        <v>723</v>
      </c>
      <c r="D52" s="92">
        <v>10000</v>
      </c>
      <c r="E52" s="92">
        <f t="shared" si="0"/>
        <v>200000</v>
      </c>
      <c r="K52" s="92" t="str">
        <f t="shared" si="1"/>
        <v/>
      </c>
    </row>
    <row r="53" spans="1:12" x14ac:dyDescent="0.15">
      <c r="A53" s="103">
        <v>41269</v>
      </c>
      <c r="B53" t="s">
        <v>77</v>
      </c>
      <c r="C53" t="s">
        <v>724</v>
      </c>
      <c r="D53" s="92">
        <v>10000</v>
      </c>
      <c r="E53" s="92">
        <f t="shared" si="0"/>
        <v>210000</v>
      </c>
      <c r="K53" s="92" t="str">
        <f t="shared" si="1"/>
        <v/>
      </c>
    </row>
    <row r="54" spans="1:12" x14ac:dyDescent="0.15">
      <c r="A54" s="103">
        <v>41269</v>
      </c>
      <c r="B54" t="s">
        <v>77</v>
      </c>
      <c r="C54" t="s">
        <v>725</v>
      </c>
      <c r="D54" s="92">
        <v>10000</v>
      </c>
      <c r="E54" s="92">
        <f t="shared" si="0"/>
        <v>220000</v>
      </c>
      <c r="K54" s="92" t="str">
        <f t="shared" si="1"/>
        <v/>
      </c>
    </row>
    <row r="55" spans="1:12" x14ac:dyDescent="0.15">
      <c r="A55" s="103">
        <v>41269</v>
      </c>
      <c r="B55" t="s">
        <v>77</v>
      </c>
      <c r="C55" t="s">
        <v>726</v>
      </c>
      <c r="D55" s="92">
        <v>10000</v>
      </c>
      <c r="E55" s="92">
        <f t="shared" si="0"/>
        <v>230000</v>
      </c>
      <c r="K55" s="92" t="str">
        <f t="shared" si="1"/>
        <v/>
      </c>
    </row>
    <row r="56" spans="1:12" x14ac:dyDescent="0.15">
      <c r="A56" s="103">
        <v>41269</v>
      </c>
      <c r="B56" t="s">
        <v>77</v>
      </c>
      <c r="C56" t="s">
        <v>489</v>
      </c>
      <c r="D56" s="92">
        <v>10000</v>
      </c>
      <c r="E56" s="92">
        <f t="shared" si="0"/>
        <v>240000</v>
      </c>
      <c r="K56" s="92" t="str">
        <f t="shared" si="1"/>
        <v/>
      </c>
    </row>
    <row r="57" spans="1:12" x14ac:dyDescent="0.15">
      <c r="A57" s="103">
        <v>41270</v>
      </c>
      <c r="B57" t="s">
        <v>142</v>
      </c>
      <c r="C57" t="s">
        <v>727</v>
      </c>
      <c r="D57" s="92">
        <v>10000</v>
      </c>
      <c r="E57" s="92">
        <f t="shared" si="0"/>
        <v>250000</v>
      </c>
      <c r="K57" s="92" t="str">
        <f t="shared" si="1"/>
        <v/>
      </c>
    </row>
    <row r="58" spans="1:12" x14ac:dyDescent="0.15">
      <c r="A58" s="103">
        <v>41271</v>
      </c>
      <c r="B58" t="s">
        <v>446</v>
      </c>
      <c r="C58" t="s">
        <v>728</v>
      </c>
      <c r="D58" s="92">
        <v>10000</v>
      </c>
      <c r="E58" s="92">
        <f t="shared" si="0"/>
        <v>260000</v>
      </c>
      <c r="K58" s="92" t="str">
        <f t="shared" si="1"/>
        <v/>
      </c>
    </row>
    <row r="59" spans="1:12" x14ac:dyDescent="0.15">
      <c r="E59" s="92" t="str">
        <f t="shared" si="0"/>
        <v/>
      </c>
      <c r="K59" s="92" t="str">
        <f t="shared" si="1"/>
        <v/>
      </c>
    </row>
    <row r="60" spans="1:12" x14ac:dyDescent="0.15">
      <c r="E60" s="92" t="str">
        <f t="shared" si="0"/>
        <v/>
      </c>
      <c r="K60" s="92" t="str">
        <f t="shared" si="1"/>
        <v/>
      </c>
    </row>
    <row r="61" spans="1:12" ht="14.25" thickBot="1" x14ac:dyDescent="0.2">
      <c r="A61" s="120"/>
      <c r="B61" s="119"/>
      <c r="C61" s="119"/>
      <c r="D61" s="116"/>
      <c r="E61" s="116" t="str">
        <f t="shared" si="0"/>
        <v/>
      </c>
      <c r="F61" s="119"/>
      <c r="G61" s="120"/>
      <c r="H61" s="119"/>
      <c r="I61" s="119"/>
      <c r="J61" s="116"/>
      <c r="K61" s="116" t="str">
        <f t="shared" si="1"/>
        <v/>
      </c>
      <c r="L61" s="2"/>
    </row>
    <row r="62" spans="1:12" ht="14.25" thickTop="1" x14ac:dyDescent="0.15">
      <c r="A62" s="103" t="s">
        <v>492</v>
      </c>
      <c r="E62" s="92" t="str">
        <f t="shared" si="0"/>
        <v/>
      </c>
      <c r="G62" s="103" t="s">
        <v>1635</v>
      </c>
      <c r="K62" s="92" t="str">
        <f t="shared" si="1"/>
        <v/>
      </c>
      <c r="L62" s="2"/>
    </row>
    <row r="63" spans="1:12" x14ac:dyDescent="0.15">
      <c r="A63" s="103">
        <v>41339</v>
      </c>
      <c r="B63" t="s">
        <v>497</v>
      </c>
      <c r="C63" t="s">
        <v>498</v>
      </c>
      <c r="D63" s="92">
        <v>10000</v>
      </c>
      <c r="E63" s="92">
        <f>IF(D63="","",D63)</f>
        <v>10000</v>
      </c>
      <c r="G63" s="103">
        <v>41290</v>
      </c>
      <c r="H63" t="s">
        <v>77</v>
      </c>
      <c r="I63" t="s">
        <v>787</v>
      </c>
      <c r="J63" s="92">
        <v>10000</v>
      </c>
      <c r="K63" s="92">
        <f>IF(J63="","",J63)</f>
        <v>10000</v>
      </c>
    </row>
    <row r="64" spans="1:12" x14ac:dyDescent="0.15">
      <c r="A64" s="103">
        <v>41344</v>
      </c>
      <c r="B64" t="s">
        <v>142</v>
      </c>
      <c r="C64" t="s">
        <v>793</v>
      </c>
      <c r="D64" s="92">
        <v>10000</v>
      </c>
      <c r="E64" s="92">
        <f t="shared" si="0"/>
        <v>20000</v>
      </c>
      <c r="G64" s="103">
        <v>41291</v>
      </c>
      <c r="H64" t="s">
        <v>77</v>
      </c>
      <c r="I64" t="s">
        <v>788</v>
      </c>
      <c r="J64" s="92">
        <v>10000</v>
      </c>
      <c r="K64" s="92">
        <f t="shared" si="1"/>
        <v>20000</v>
      </c>
    </row>
    <row r="65" spans="1:11" x14ac:dyDescent="0.15">
      <c r="A65" s="103">
        <v>41460</v>
      </c>
      <c r="B65" t="s">
        <v>407</v>
      </c>
      <c r="C65" t="s">
        <v>503</v>
      </c>
      <c r="D65" s="92">
        <v>10000</v>
      </c>
      <c r="E65" s="92">
        <f t="shared" si="0"/>
        <v>30000</v>
      </c>
      <c r="G65" s="103">
        <v>41331</v>
      </c>
      <c r="H65" t="s">
        <v>495</v>
      </c>
      <c r="I65" t="s">
        <v>791</v>
      </c>
      <c r="J65" s="92">
        <v>10000</v>
      </c>
      <c r="K65" s="92">
        <f t="shared" si="1"/>
        <v>30000</v>
      </c>
    </row>
    <row r="66" spans="1:11" x14ac:dyDescent="0.15">
      <c r="A66" s="103">
        <v>41467</v>
      </c>
      <c r="B66" t="s">
        <v>321</v>
      </c>
      <c r="C66" t="s">
        <v>807</v>
      </c>
      <c r="D66" s="92">
        <v>10000</v>
      </c>
      <c r="E66" s="92">
        <f t="shared" si="0"/>
        <v>40000</v>
      </c>
      <c r="G66" s="103">
        <v>41344</v>
      </c>
      <c r="H66" t="s">
        <v>409</v>
      </c>
      <c r="I66" t="s">
        <v>795</v>
      </c>
      <c r="J66" s="92">
        <v>10000</v>
      </c>
      <c r="K66" s="92">
        <f t="shared" si="1"/>
        <v>40000</v>
      </c>
    </row>
    <row r="67" spans="1:11" x14ac:dyDescent="0.15">
      <c r="A67" s="103">
        <v>41480</v>
      </c>
      <c r="B67" t="s">
        <v>142</v>
      </c>
      <c r="C67" t="s">
        <v>810</v>
      </c>
      <c r="D67" s="92">
        <v>10000</v>
      </c>
      <c r="E67" s="92">
        <f t="shared" si="0"/>
        <v>50000</v>
      </c>
      <c r="G67" s="103">
        <v>41344</v>
      </c>
      <c r="H67" t="s">
        <v>409</v>
      </c>
      <c r="I67" t="s">
        <v>796</v>
      </c>
      <c r="J67" s="92">
        <v>10000</v>
      </c>
      <c r="K67" s="92">
        <f t="shared" si="1"/>
        <v>50000</v>
      </c>
    </row>
    <row r="68" spans="1:11" x14ac:dyDescent="0.15">
      <c r="A68" s="103">
        <v>41487</v>
      </c>
      <c r="B68" t="s">
        <v>77</v>
      </c>
      <c r="C68" t="s">
        <v>506</v>
      </c>
      <c r="D68" s="92">
        <v>10000</v>
      </c>
      <c r="E68" s="92">
        <f t="shared" si="0"/>
        <v>60000</v>
      </c>
      <c r="G68" s="103">
        <v>41344</v>
      </c>
      <c r="H68" t="s">
        <v>409</v>
      </c>
      <c r="I68" t="s">
        <v>797</v>
      </c>
      <c r="J68" s="92">
        <v>10000</v>
      </c>
      <c r="K68" s="92">
        <f t="shared" si="1"/>
        <v>60000</v>
      </c>
    </row>
    <row r="69" spans="1:11" x14ac:dyDescent="0.15">
      <c r="A69" s="103">
        <v>41519</v>
      </c>
      <c r="B69" t="s">
        <v>77</v>
      </c>
      <c r="C69" t="s">
        <v>507</v>
      </c>
      <c r="D69" s="92">
        <v>10000</v>
      </c>
      <c r="E69" s="92">
        <f t="shared" si="0"/>
        <v>70000</v>
      </c>
      <c r="G69" s="103">
        <v>41362</v>
      </c>
      <c r="H69" t="s">
        <v>77</v>
      </c>
      <c r="I69" t="s">
        <v>799</v>
      </c>
      <c r="J69" s="92">
        <v>10000</v>
      </c>
      <c r="K69" s="92">
        <f t="shared" si="1"/>
        <v>70000</v>
      </c>
    </row>
    <row r="70" spans="1:11" x14ac:dyDescent="0.15">
      <c r="A70" s="103">
        <v>41536</v>
      </c>
      <c r="B70" t="s">
        <v>94</v>
      </c>
      <c r="C70" t="s">
        <v>814</v>
      </c>
      <c r="D70" s="92">
        <v>10000</v>
      </c>
      <c r="E70" s="92">
        <f t="shared" ref="E70:E128" si="2">IF(D70="","",D70+E69)</f>
        <v>80000</v>
      </c>
      <c r="K70" s="92" t="str">
        <f t="shared" si="1"/>
        <v/>
      </c>
    </row>
    <row r="71" spans="1:11" x14ac:dyDescent="0.15">
      <c r="A71" s="103">
        <v>41604</v>
      </c>
      <c r="B71" t="s">
        <v>321</v>
      </c>
      <c r="C71" t="s">
        <v>510</v>
      </c>
      <c r="D71" s="92">
        <v>10000</v>
      </c>
      <c r="E71" s="92">
        <f t="shared" si="2"/>
        <v>90000</v>
      </c>
      <c r="K71" s="92" t="str">
        <f t="shared" si="1"/>
        <v/>
      </c>
    </row>
    <row r="72" spans="1:11" x14ac:dyDescent="0.15">
      <c r="A72" s="103">
        <v>41632</v>
      </c>
      <c r="B72" t="s">
        <v>77</v>
      </c>
      <c r="C72" t="s">
        <v>825</v>
      </c>
      <c r="D72" s="92">
        <v>10000</v>
      </c>
      <c r="E72" s="92">
        <f t="shared" si="2"/>
        <v>100000</v>
      </c>
      <c r="K72" s="92" t="str">
        <f t="shared" ref="K72:K128" si="3">IF(J72="","",J72+K71)</f>
        <v/>
      </c>
    </row>
    <row r="73" spans="1:11" x14ac:dyDescent="0.15">
      <c r="A73" s="103">
        <v>41632</v>
      </c>
      <c r="B73" t="s">
        <v>77</v>
      </c>
      <c r="C73" t="s">
        <v>826</v>
      </c>
      <c r="D73" s="92">
        <v>10000</v>
      </c>
      <c r="E73" s="92">
        <f t="shared" si="2"/>
        <v>110000</v>
      </c>
      <c r="K73" s="92" t="str">
        <f t="shared" si="3"/>
        <v/>
      </c>
    </row>
    <row r="74" spans="1:11" x14ac:dyDescent="0.15">
      <c r="A74" s="103">
        <v>41632</v>
      </c>
      <c r="B74" t="s">
        <v>77</v>
      </c>
      <c r="C74" t="s">
        <v>827</v>
      </c>
      <c r="D74" s="92">
        <v>10000</v>
      </c>
      <c r="E74" s="92">
        <f t="shared" si="2"/>
        <v>120000</v>
      </c>
      <c r="K74" s="92" t="str">
        <f t="shared" si="3"/>
        <v/>
      </c>
    </row>
    <row r="75" spans="1:11" x14ac:dyDescent="0.15">
      <c r="A75" s="103">
        <v>41632</v>
      </c>
      <c r="B75" t="s">
        <v>77</v>
      </c>
      <c r="C75" t="s">
        <v>828</v>
      </c>
      <c r="D75" s="92">
        <v>10000</v>
      </c>
      <c r="E75" s="92">
        <f t="shared" si="2"/>
        <v>130000</v>
      </c>
      <c r="K75" s="92" t="str">
        <f t="shared" si="3"/>
        <v/>
      </c>
    </row>
    <row r="76" spans="1:11" x14ac:dyDescent="0.15">
      <c r="A76" s="103">
        <v>41632</v>
      </c>
      <c r="B76" t="s">
        <v>77</v>
      </c>
      <c r="C76" t="s">
        <v>829</v>
      </c>
      <c r="D76" s="92">
        <v>10000</v>
      </c>
      <c r="E76" s="92">
        <f t="shared" si="2"/>
        <v>140000</v>
      </c>
      <c r="K76" s="92" t="str">
        <f t="shared" si="3"/>
        <v/>
      </c>
    </row>
    <row r="77" spans="1:11" x14ac:dyDescent="0.15">
      <c r="A77" s="103">
        <v>41632</v>
      </c>
      <c r="B77" t="s">
        <v>77</v>
      </c>
      <c r="C77" t="s">
        <v>830</v>
      </c>
      <c r="D77" s="92">
        <v>10000</v>
      </c>
      <c r="E77" s="92">
        <f t="shared" si="2"/>
        <v>150000</v>
      </c>
      <c r="K77" s="92" t="str">
        <f t="shared" si="3"/>
        <v/>
      </c>
    </row>
    <row r="78" spans="1:11" x14ac:dyDescent="0.15">
      <c r="A78" s="103">
        <v>41632</v>
      </c>
      <c r="B78" t="s">
        <v>77</v>
      </c>
      <c r="C78" t="s">
        <v>831</v>
      </c>
      <c r="D78" s="92">
        <v>10000</v>
      </c>
      <c r="E78" s="92">
        <f t="shared" si="2"/>
        <v>160000</v>
      </c>
      <c r="K78" s="92" t="str">
        <f t="shared" si="3"/>
        <v/>
      </c>
    </row>
    <row r="79" spans="1:11" x14ac:dyDescent="0.15">
      <c r="A79" s="103">
        <v>41633</v>
      </c>
      <c r="B79" t="s">
        <v>142</v>
      </c>
      <c r="C79" t="s">
        <v>835</v>
      </c>
      <c r="D79" s="92">
        <v>10000</v>
      </c>
      <c r="E79" s="92">
        <f t="shared" si="2"/>
        <v>170000</v>
      </c>
      <c r="K79" s="92" t="str">
        <f t="shared" si="3"/>
        <v/>
      </c>
    </row>
    <row r="80" spans="1:11" x14ac:dyDescent="0.15">
      <c r="A80" s="103">
        <v>41634</v>
      </c>
      <c r="B80" t="s">
        <v>142</v>
      </c>
      <c r="C80" t="s">
        <v>836</v>
      </c>
      <c r="D80" s="92">
        <v>10000</v>
      </c>
      <c r="E80" s="92">
        <f t="shared" si="2"/>
        <v>180000</v>
      </c>
      <c r="K80" s="92" t="str">
        <f t="shared" si="3"/>
        <v/>
      </c>
    </row>
    <row r="81" spans="1:11" x14ac:dyDescent="0.15">
      <c r="A81" s="103">
        <v>41634</v>
      </c>
      <c r="B81" t="s">
        <v>446</v>
      </c>
      <c r="C81" t="s">
        <v>837</v>
      </c>
      <c r="D81" s="92">
        <v>10000</v>
      </c>
      <c r="E81" s="92">
        <f t="shared" si="2"/>
        <v>190000</v>
      </c>
      <c r="K81" s="92" t="str">
        <f t="shared" si="3"/>
        <v/>
      </c>
    </row>
    <row r="82" spans="1:11" x14ac:dyDescent="0.15">
      <c r="A82" s="103">
        <v>42000</v>
      </c>
      <c r="B82" t="s">
        <v>495</v>
      </c>
      <c r="C82" t="s">
        <v>838</v>
      </c>
      <c r="D82" s="92">
        <v>10000</v>
      </c>
      <c r="E82" s="92">
        <f t="shared" si="2"/>
        <v>200000</v>
      </c>
      <c r="K82" s="92" t="str">
        <f t="shared" si="3"/>
        <v/>
      </c>
    </row>
    <row r="83" spans="1:11" x14ac:dyDescent="0.15">
      <c r="E83" s="92" t="str">
        <f t="shared" si="2"/>
        <v/>
      </c>
      <c r="K83" s="92" t="str">
        <f t="shared" si="3"/>
        <v/>
      </c>
    </row>
    <row r="84" spans="1:11" x14ac:dyDescent="0.15">
      <c r="E84" s="92" t="str">
        <f t="shared" si="2"/>
        <v/>
      </c>
      <c r="K84" s="92" t="str">
        <f t="shared" si="3"/>
        <v/>
      </c>
    </row>
    <row r="85" spans="1:11" ht="14.25" thickBot="1" x14ac:dyDescent="0.2">
      <c r="A85" s="120"/>
      <c r="B85" s="119"/>
      <c r="C85" s="119"/>
      <c r="D85" s="116"/>
      <c r="E85" s="116" t="str">
        <f t="shared" si="2"/>
        <v/>
      </c>
      <c r="F85" s="119"/>
      <c r="G85" s="120"/>
      <c r="H85" s="119"/>
      <c r="I85" s="119"/>
      <c r="J85" s="116"/>
      <c r="K85" s="116" t="str">
        <f t="shared" si="3"/>
        <v/>
      </c>
    </row>
    <row r="86" spans="1:11" ht="14.25" thickTop="1" x14ac:dyDescent="0.15">
      <c r="A86" s="103" t="s">
        <v>522</v>
      </c>
      <c r="E86" s="92" t="str">
        <f t="shared" si="2"/>
        <v/>
      </c>
      <c r="G86" s="103" t="s">
        <v>1634</v>
      </c>
      <c r="K86" s="92" t="str">
        <f t="shared" si="3"/>
        <v/>
      </c>
    </row>
    <row r="87" spans="1:11" x14ac:dyDescent="0.15">
      <c r="A87" s="103">
        <v>41691</v>
      </c>
      <c r="B87" t="s">
        <v>77</v>
      </c>
      <c r="C87" t="s">
        <v>843</v>
      </c>
      <c r="D87" s="92">
        <v>10000</v>
      </c>
      <c r="E87" s="92">
        <f>IF(D87="","",D87)</f>
        <v>10000</v>
      </c>
      <c r="G87" s="103">
        <v>41687</v>
      </c>
      <c r="H87" t="s">
        <v>419</v>
      </c>
      <c r="I87" t="s">
        <v>842</v>
      </c>
      <c r="J87" s="92">
        <v>10000</v>
      </c>
      <c r="K87" s="92">
        <f>IF(J87="","",J87)</f>
        <v>10000</v>
      </c>
    </row>
    <row r="88" spans="1:11" x14ac:dyDescent="0.15">
      <c r="A88" s="103">
        <v>41723</v>
      </c>
      <c r="B88" t="s">
        <v>77</v>
      </c>
      <c r="C88" t="s">
        <v>524</v>
      </c>
      <c r="D88" s="92">
        <v>10000</v>
      </c>
      <c r="E88" s="92">
        <f t="shared" si="2"/>
        <v>20000</v>
      </c>
      <c r="G88" s="103">
        <v>41726</v>
      </c>
      <c r="H88" t="s">
        <v>409</v>
      </c>
      <c r="I88" t="s">
        <v>846</v>
      </c>
      <c r="J88" s="92">
        <v>10000</v>
      </c>
      <c r="K88" s="92">
        <f t="shared" si="3"/>
        <v>20000</v>
      </c>
    </row>
    <row r="89" spans="1:11" x14ac:dyDescent="0.15">
      <c r="A89" s="103">
        <v>41726</v>
      </c>
      <c r="B89" t="s">
        <v>497</v>
      </c>
      <c r="C89" t="s">
        <v>844</v>
      </c>
      <c r="D89" s="92">
        <v>10000</v>
      </c>
      <c r="E89" s="92">
        <f t="shared" si="2"/>
        <v>30000</v>
      </c>
      <c r="G89" s="103">
        <v>41726</v>
      </c>
      <c r="H89" t="s">
        <v>409</v>
      </c>
      <c r="I89" t="s">
        <v>847</v>
      </c>
      <c r="J89" s="92">
        <v>10000</v>
      </c>
      <c r="K89" s="92">
        <f t="shared" si="3"/>
        <v>30000</v>
      </c>
    </row>
    <row r="90" spans="1:11" x14ac:dyDescent="0.15">
      <c r="A90" s="103">
        <v>41726</v>
      </c>
      <c r="B90" t="s">
        <v>142</v>
      </c>
      <c r="C90" t="s">
        <v>845</v>
      </c>
      <c r="D90" s="92">
        <v>10000</v>
      </c>
      <c r="E90" s="92">
        <f t="shared" si="2"/>
        <v>40000</v>
      </c>
      <c r="G90" s="103">
        <v>41726</v>
      </c>
      <c r="H90" t="s">
        <v>529</v>
      </c>
      <c r="I90" t="s">
        <v>848</v>
      </c>
      <c r="J90" s="92">
        <v>10000</v>
      </c>
      <c r="K90" s="92">
        <f t="shared" si="3"/>
        <v>40000</v>
      </c>
    </row>
    <row r="91" spans="1:11" x14ac:dyDescent="0.15">
      <c r="A91" s="103">
        <v>41771</v>
      </c>
      <c r="B91" t="s">
        <v>142</v>
      </c>
      <c r="C91" t="s">
        <v>534</v>
      </c>
      <c r="D91" s="92">
        <v>10000</v>
      </c>
      <c r="E91" s="92">
        <f t="shared" si="2"/>
        <v>50000</v>
      </c>
      <c r="G91" s="103">
        <v>41726</v>
      </c>
      <c r="H91" t="s">
        <v>529</v>
      </c>
      <c r="I91" t="s">
        <v>849</v>
      </c>
      <c r="J91" s="92">
        <v>10000</v>
      </c>
      <c r="K91" s="92">
        <f t="shared" si="3"/>
        <v>50000</v>
      </c>
    </row>
    <row r="92" spans="1:11" x14ac:dyDescent="0.15">
      <c r="A92" s="103">
        <v>41785</v>
      </c>
      <c r="B92" t="s">
        <v>407</v>
      </c>
      <c r="C92" t="s">
        <v>855</v>
      </c>
      <c r="D92" s="92">
        <v>10000</v>
      </c>
      <c r="E92" s="92">
        <f t="shared" si="2"/>
        <v>60000</v>
      </c>
      <c r="G92" s="103">
        <v>41726</v>
      </c>
      <c r="H92" t="s">
        <v>529</v>
      </c>
      <c r="I92" t="s">
        <v>850</v>
      </c>
      <c r="J92" s="92">
        <v>10000</v>
      </c>
      <c r="K92" s="92">
        <f t="shared" si="3"/>
        <v>60000</v>
      </c>
    </row>
    <row r="93" spans="1:11" x14ac:dyDescent="0.15">
      <c r="A93" s="103">
        <v>41789</v>
      </c>
      <c r="B93" t="s">
        <v>409</v>
      </c>
      <c r="C93" t="s">
        <v>860</v>
      </c>
      <c r="D93" s="92">
        <v>10000</v>
      </c>
      <c r="E93" s="92">
        <f t="shared" si="2"/>
        <v>70000</v>
      </c>
      <c r="G93" s="103">
        <v>41729</v>
      </c>
      <c r="H93" t="s">
        <v>419</v>
      </c>
      <c r="I93" t="s">
        <v>851</v>
      </c>
      <c r="J93" s="92">
        <v>10000</v>
      </c>
      <c r="K93" s="92">
        <f t="shared" si="3"/>
        <v>70000</v>
      </c>
    </row>
    <row r="94" spans="1:11" x14ac:dyDescent="0.15">
      <c r="A94" s="103">
        <v>41792</v>
      </c>
      <c r="B94" t="s">
        <v>321</v>
      </c>
      <c r="C94" t="s">
        <v>861</v>
      </c>
      <c r="D94" s="92">
        <v>10000</v>
      </c>
      <c r="E94" s="92">
        <f t="shared" si="2"/>
        <v>80000</v>
      </c>
      <c r="K94" s="92" t="str">
        <f t="shared" si="3"/>
        <v/>
      </c>
    </row>
    <row r="95" spans="1:11" x14ac:dyDescent="0.15">
      <c r="A95" s="103">
        <v>41850</v>
      </c>
      <c r="B95" t="s">
        <v>495</v>
      </c>
      <c r="C95" t="s">
        <v>864</v>
      </c>
      <c r="D95" s="92">
        <v>10000</v>
      </c>
      <c r="E95" s="92">
        <f t="shared" si="2"/>
        <v>90000</v>
      </c>
      <c r="K95" s="92" t="str">
        <f t="shared" si="3"/>
        <v/>
      </c>
    </row>
    <row r="96" spans="1:11" x14ac:dyDescent="0.15">
      <c r="A96" s="103">
        <v>41891</v>
      </c>
      <c r="B96" t="s">
        <v>77</v>
      </c>
      <c r="C96" t="s">
        <v>865</v>
      </c>
      <c r="D96" s="92">
        <v>10000</v>
      </c>
      <c r="E96" s="92">
        <f t="shared" si="2"/>
        <v>100000</v>
      </c>
      <c r="K96" s="92" t="str">
        <f t="shared" si="3"/>
        <v/>
      </c>
    </row>
    <row r="97" spans="1:11" x14ac:dyDescent="0.15">
      <c r="A97" s="103">
        <v>41907</v>
      </c>
      <c r="B97" t="s">
        <v>94</v>
      </c>
      <c r="C97" t="s">
        <v>866</v>
      </c>
      <c r="D97" s="92">
        <v>10000</v>
      </c>
      <c r="E97" s="92">
        <f t="shared" si="2"/>
        <v>110000</v>
      </c>
      <c r="K97" s="92" t="str">
        <f t="shared" si="3"/>
        <v/>
      </c>
    </row>
    <row r="98" spans="1:11" x14ac:dyDescent="0.15">
      <c r="A98" s="103">
        <v>41907</v>
      </c>
      <c r="B98" t="s">
        <v>77</v>
      </c>
      <c r="C98" t="s">
        <v>867</v>
      </c>
      <c r="D98" s="92">
        <v>10000</v>
      </c>
      <c r="E98" s="92">
        <f t="shared" si="2"/>
        <v>120000</v>
      </c>
      <c r="K98" s="92" t="str">
        <f t="shared" si="3"/>
        <v/>
      </c>
    </row>
    <row r="99" spans="1:11" x14ac:dyDescent="0.15">
      <c r="A99" s="103">
        <v>41927</v>
      </c>
      <c r="B99" t="s">
        <v>147</v>
      </c>
      <c r="C99" t="s">
        <v>868</v>
      </c>
      <c r="D99" s="92">
        <v>10000</v>
      </c>
      <c r="E99" s="92">
        <f t="shared" si="2"/>
        <v>130000</v>
      </c>
      <c r="K99" s="92" t="str">
        <f t="shared" si="3"/>
        <v/>
      </c>
    </row>
    <row r="100" spans="1:11" x14ac:dyDescent="0.15">
      <c r="A100" s="103">
        <v>41956</v>
      </c>
      <c r="B100" t="s">
        <v>142</v>
      </c>
      <c r="C100" t="s">
        <v>871</v>
      </c>
      <c r="D100" s="92">
        <v>10000</v>
      </c>
      <c r="E100" s="92">
        <f t="shared" si="2"/>
        <v>140000</v>
      </c>
      <c r="K100" s="92" t="str">
        <f t="shared" si="3"/>
        <v/>
      </c>
    </row>
    <row r="101" spans="1:11" x14ac:dyDescent="0.15">
      <c r="A101" s="103">
        <v>41960</v>
      </c>
      <c r="B101" t="s">
        <v>446</v>
      </c>
      <c r="C101" t="s">
        <v>872</v>
      </c>
      <c r="D101" s="92">
        <v>10000</v>
      </c>
      <c r="E101" s="92">
        <f t="shared" si="2"/>
        <v>150000</v>
      </c>
      <c r="K101" s="92" t="str">
        <f t="shared" si="3"/>
        <v/>
      </c>
    </row>
    <row r="102" spans="1:11" x14ac:dyDescent="0.15">
      <c r="A102" s="103">
        <v>41961</v>
      </c>
      <c r="B102" t="s">
        <v>142</v>
      </c>
      <c r="C102" t="s">
        <v>873</v>
      </c>
      <c r="D102" s="92">
        <v>10000</v>
      </c>
      <c r="E102" s="92">
        <f t="shared" si="2"/>
        <v>160000</v>
      </c>
      <c r="K102" s="92" t="str">
        <f t="shared" si="3"/>
        <v/>
      </c>
    </row>
    <row r="103" spans="1:11" x14ac:dyDescent="0.15">
      <c r="A103" s="103">
        <v>41999</v>
      </c>
      <c r="B103" t="s">
        <v>77</v>
      </c>
      <c r="C103" t="s">
        <v>875</v>
      </c>
      <c r="D103" s="92">
        <v>10000</v>
      </c>
      <c r="E103" s="92">
        <f t="shared" si="2"/>
        <v>170000</v>
      </c>
      <c r="K103" s="92" t="str">
        <f t="shared" si="3"/>
        <v/>
      </c>
    </row>
    <row r="104" spans="1:11" x14ac:dyDescent="0.15">
      <c r="A104" s="103">
        <v>41999</v>
      </c>
      <c r="B104" t="s">
        <v>77</v>
      </c>
      <c r="C104" t="s">
        <v>876</v>
      </c>
      <c r="D104" s="92">
        <v>10000</v>
      </c>
      <c r="E104" s="92">
        <f t="shared" si="2"/>
        <v>180000</v>
      </c>
      <c r="K104" s="92" t="str">
        <f t="shared" si="3"/>
        <v/>
      </c>
    </row>
    <row r="105" spans="1:11" x14ac:dyDescent="0.15">
      <c r="A105" s="103">
        <v>41999</v>
      </c>
      <c r="B105" t="s">
        <v>77</v>
      </c>
      <c r="C105" t="s">
        <v>877</v>
      </c>
      <c r="D105" s="92">
        <v>10000</v>
      </c>
      <c r="E105" s="92">
        <f t="shared" si="2"/>
        <v>190000</v>
      </c>
      <c r="K105" s="92" t="str">
        <f t="shared" si="3"/>
        <v/>
      </c>
    </row>
    <row r="106" spans="1:11" x14ac:dyDescent="0.15">
      <c r="A106" s="103">
        <v>41999</v>
      </c>
      <c r="B106" t="s">
        <v>77</v>
      </c>
      <c r="C106" t="s">
        <v>878</v>
      </c>
      <c r="D106" s="92">
        <v>10000</v>
      </c>
      <c r="E106" s="92">
        <f t="shared" si="2"/>
        <v>200000</v>
      </c>
      <c r="K106" s="92" t="str">
        <f t="shared" si="3"/>
        <v/>
      </c>
    </row>
    <row r="107" spans="1:11" x14ac:dyDescent="0.15">
      <c r="A107" s="103">
        <v>41999</v>
      </c>
      <c r="B107" t="s">
        <v>77</v>
      </c>
      <c r="C107" t="s">
        <v>879</v>
      </c>
      <c r="D107" s="92">
        <v>10000</v>
      </c>
      <c r="E107" s="92">
        <f t="shared" si="2"/>
        <v>210000</v>
      </c>
      <c r="K107" s="92" t="str">
        <f t="shared" si="3"/>
        <v/>
      </c>
    </row>
    <row r="108" spans="1:11" x14ac:dyDescent="0.15">
      <c r="A108" s="103">
        <v>41999</v>
      </c>
      <c r="B108" t="s">
        <v>77</v>
      </c>
      <c r="C108" t="s">
        <v>880</v>
      </c>
      <c r="D108" s="92">
        <v>10000</v>
      </c>
      <c r="E108" s="92">
        <f t="shared" si="2"/>
        <v>220000</v>
      </c>
      <c r="K108" s="92" t="str">
        <f t="shared" si="3"/>
        <v/>
      </c>
    </row>
    <row r="109" spans="1:11" x14ac:dyDescent="0.15">
      <c r="A109" s="103">
        <v>41999</v>
      </c>
      <c r="B109" t="s">
        <v>77</v>
      </c>
      <c r="C109" t="s">
        <v>415</v>
      </c>
      <c r="D109" s="92">
        <v>10000</v>
      </c>
      <c r="E109" s="92">
        <f t="shared" si="2"/>
        <v>230000</v>
      </c>
      <c r="K109" s="92" t="str">
        <f t="shared" si="3"/>
        <v/>
      </c>
    </row>
    <row r="110" spans="1:11" x14ac:dyDescent="0.15">
      <c r="A110" s="103">
        <v>41997</v>
      </c>
      <c r="B110" t="s">
        <v>416</v>
      </c>
      <c r="C110" t="s">
        <v>417</v>
      </c>
      <c r="D110" s="92">
        <v>10000</v>
      </c>
      <c r="E110" s="92">
        <f t="shared" si="2"/>
        <v>240000</v>
      </c>
      <c r="K110" s="92" t="str">
        <f t="shared" si="3"/>
        <v/>
      </c>
    </row>
    <row r="111" spans="1:11" ht="14.25" thickBot="1" x14ac:dyDescent="0.2">
      <c r="A111" s="120"/>
      <c r="B111" s="119"/>
      <c r="C111" s="119"/>
      <c r="D111" s="116"/>
      <c r="E111" s="116" t="str">
        <f>IF(D111="","",D111+E110)</f>
        <v/>
      </c>
      <c r="F111" s="119"/>
      <c r="G111" s="120"/>
      <c r="H111" s="119"/>
      <c r="I111" s="119"/>
      <c r="J111" s="116"/>
      <c r="K111" s="116" t="str">
        <f>IF(J111="","",J111+K110)</f>
        <v/>
      </c>
    </row>
    <row r="112" spans="1:11" ht="14.25" thickTop="1" x14ac:dyDescent="0.15">
      <c r="A112" s="103" t="s">
        <v>546</v>
      </c>
      <c r="E112" s="92" t="str">
        <f>IF(D112="","",D112+E111)</f>
        <v/>
      </c>
      <c r="G112" s="103" t="s">
        <v>1633</v>
      </c>
      <c r="K112" s="92" t="str">
        <f>IF(J112="","",J112+K111)</f>
        <v/>
      </c>
    </row>
    <row r="113" spans="1:11" x14ac:dyDescent="0.15">
      <c r="A113" s="103">
        <v>42051</v>
      </c>
      <c r="B113" t="s">
        <v>142</v>
      </c>
      <c r="C113" t="s">
        <v>881</v>
      </c>
      <c r="D113" s="92">
        <v>10000</v>
      </c>
      <c r="E113" s="92">
        <f>IF(D113="","",D113)</f>
        <v>10000</v>
      </c>
      <c r="G113" s="103">
        <v>42037</v>
      </c>
      <c r="H113" t="s">
        <v>416</v>
      </c>
      <c r="I113" t="s">
        <v>353</v>
      </c>
      <c r="J113" s="92">
        <v>10000</v>
      </c>
      <c r="K113" s="92">
        <f>IF(J113="","",J113)</f>
        <v>10000</v>
      </c>
    </row>
    <row r="114" spans="1:11" x14ac:dyDescent="0.15">
      <c r="A114" s="103">
        <v>42135</v>
      </c>
      <c r="B114" t="s">
        <v>142</v>
      </c>
      <c r="C114" t="s">
        <v>890</v>
      </c>
      <c r="D114" s="92">
        <v>10000</v>
      </c>
      <c r="E114" s="92">
        <f t="shared" si="2"/>
        <v>20000</v>
      </c>
      <c r="G114" s="103">
        <v>42044</v>
      </c>
      <c r="H114" t="s">
        <v>321</v>
      </c>
      <c r="I114" t="s">
        <v>355</v>
      </c>
      <c r="J114" s="92">
        <v>10000</v>
      </c>
      <c r="K114" s="92">
        <f t="shared" si="3"/>
        <v>20000</v>
      </c>
    </row>
    <row r="115" spans="1:11" x14ac:dyDescent="0.15">
      <c r="A115" s="103">
        <v>42177</v>
      </c>
      <c r="B115" t="s">
        <v>321</v>
      </c>
      <c r="C115" t="s">
        <v>893</v>
      </c>
      <c r="D115" s="92">
        <v>10000</v>
      </c>
      <c r="E115" s="92">
        <f t="shared" si="2"/>
        <v>30000</v>
      </c>
      <c r="G115" s="103">
        <v>42065</v>
      </c>
      <c r="H115" t="s">
        <v>419</v>
      </c>
      <c r="I115" t="s">
        <v>882</v>
      </c>
      <c r="J115" s="92">
        <v>10000</v>
      </c>
      <c r="K115" s="92">
        <f t="shared" si="3"/>
        <v>30000</v>
      </c>
    </row>
    <row r="116" spans="1:11" x14ac:dyDescent="0.15">
      <c r="A116" s="103">
        <v>42178</v>
      </c>
      <c r="B116" t="s">
        <v>407</v>
      </c>
      <c r="C116" t="s">
        <v>891</v>
      </c>
      <c r="D116" s="92">
        <v>10000</v>
      </c>
      <c r="E116" s="92">
        <f t="shared" si="2"/>
        <v>40000</v>
      </c>
      <c r="G116" s="103">
        <v>42089</v>
      </c>
      <c r="H116" t="s">
        <v>142</v>
      </c>
      <c r="I116" t="s">
        <v>884</v>
      </c>
      <c r="J116" s="92">
        <v>10000</v>
      </c>
      <c r="K116" s="92">
        <f t="shared" si="3"/>
        <v>40000</v>
      </c>
    </row>
    <row r="117" spans="1:11" x14ac:dyDescent="0.15">
      <c r="A117" s="103">
        <v>42241</v>
      </c>
      <c r="B117" t="s">
        <v>77</v>
      </c>
      <c r="C117" t="s">
        <v>1500</v>
      </c>
      <c r="D117" s="92">
        <v>10000</v>
      </c>
      <c r="E117" s="92">
        <f t="shared" si="2"/>
        <v>50000</v>
      </c>
      <c r="G117" s="103">
        <v>42089</v>
      </c>
      <c r="H117" t="s">
        <v>409</v>
      </c>
      <c r="I117" t="s">
        <v>894</v>
      </c>
      <c r="J117" s="92">
        <v>10000</v>
      </c>
      <c r="K117" s="92">
        <f t="shared" si="3"/>
        <v>50000</v>
      </c>
    </row>
    <row r="118" spans="1:11" x14ac:dyDescent="0.15">
      <c r="A118" s="103">
        <v>42254</v>
      </c>
      <c r="B118" t="s">
        <v>94</v>
      </c>
      <c r="C118" t="s">
        <v>1513</v>
      </c>
      <c r="D118" s="92">
        <v>10000</v>
      </c>
      <c r="E118" s="92">
        <f t="shared" si="2"/>
        <v>60000</v>
      </c>
      <c r="K118" s="92" t="str">
        <f t="shared" si="3"/>
        <v/>
      </c>
    </row>
    <row r="119" spans="1:11" x14ac:dyDescent="0.15">
      <c r="A119" s="103">
        <v>42282</v>
      </c>
      <c r="B119" t="s">
        <v>409</v>
      </c>
      <c r="C119" t="s">
        <v>1517</v>
      </c>
      <c r="D119" s="92">
        <v>10000</v>
      </c>
      <c r="E119" s="92">
        <f t="shared" si="2"/>
        <v>70000</v>
      </c>
      <c r="K119" s="92" t="str">
        <f t="shared" si="3"/>
        <v/>
      </c>
    </row>
    <row r="120" spans="1:11" x14ac:dyDescent="0.15">
      <c r="A120" s="103">
        <v>42299</v>
      </c>
      <c r="B120" t="s">
        <v>1529</v>
      </c>
      <c r="C120" t="s">
        <v>1530</v>
      </c>
      <c r="D120" s="92">
        <v>10000</v>
      </c>
      <c r="E120" s="92">
        <f t="shared" si="2"/>
        <v>80000</v>
      </c>
      <c r="K120" s="92" t="str">
        <f t="shared" si="3"/>
        <v/>
      </c>
    </row>
    <row r="121" spans="1:11" x14ac:dyDescent="0.15">
      <c r="A121" s="103">
        <v>42300</v>
      </c>
      <c r="B121" t="s">
        <v>94</v>
      </c>
      <c r="C121" t="s">
        <v>1531</v>
      </c>
      <c r="D121" s="92">
        <v>10000</v>
      </c>
      <c r="E121" s="92">
        <f t="shared" si="2"/>
        <v>90000</v>
      </c>
      <c r="K121" s="92" t="str">
        <f t="shared" si="3"/>
        <v/>
      </c>
    </row>
    <row r="122" spans="1:11" x14ac:dyDescent="0.15">
      <c r="A122" s="103">
        <v>42314</v>
      </c>
      <c r="B122" t="s">
        <v>446</v>
      </c>
      <c r="C122" t="s">
        <v>1535</v>
      </c>
      <c r="D122" s="92">
        <v>10000</v>
      </c>
      <c r="E122" s="92">
        <f t="shared" si="2"/>
        <v>100000</v>
      </c>
      <c r="K122" s="92" t="str">
        <f t="shared" si="3"/>
        <v/>
      </c>
    </row>
    <row r="123" spans="1:11" x14ac:dyDescent="0.15">
      <c r="A123" s="103">
        <v>42332</v>
      </c>
      <c r="B123" t="s">
        <v>1554</v>
      </c>
      <c r="C123" t="s">
        <v>1553</v>
      </c>
      <c r="D123" s="92">
        <v>10000</v>
      </c>
      <c r="E123" s="92">
        <f t="shared" si="2"/>
        <v>110000</v>
      </c>
      <c r="K123" s="92" t="str">
        <f t="shared" si="3"/>
        <v/>
      </c>
    </row>
    <row r="124" spans="1:11" x14ac:dyDescent="0.15">
      <c r="A124" s="103">
        <v>42335</v>
      </c>
      <c r="B124" t="s">
        <v>1558</v>
      </c>
      <c r="C124" t="s">
        <v>1546</v>
      </c>
      <c r="D124" s="92">
        <v>10000</v>
      </c>
      <c r="E124" s="92">
        <f t="shared" si="2"/>
        <v>120000</v>
      </c>
      <c r="K124" s="92" t="str">
        <f t="shared" si="3"/>
        <v/>
      </c>
    </row>
    <row r="125" spans="1:11" x14ac:dyDescent="0.15">
      <c r="A125" s="103">
        <v>42355</v>
      </c>
      <c r="B125" t="s">
        <v>321</v>
      </c>
      <c r="C125" t="s">
        <v>1559</v>
      </c>
      <c r="D125" s="92">
        <v>10000</v>
      </c>
      <c r="E125" s="92">
        <f t="shared" si="2"/>
        <v>130000</v>
      </c>
      <c r="K125" s="92" t="str">
        <f t="shared" si="3"/>
        <v/>
      </c>
    </row>
    <row r="126" spans="1:11" x14ac:dyDescent="0.15">
      <c r="A126" s="103">
        <v>42368</v>
      </c>
      <c r="B126" t="s">
        <v>409</v>
      </c>
      <c r="C126" t="s">
        <v>1615</v>
      </c>
      <c r="D126" s="92">
        <v>10000</v>
      </c>
      <c r="E126" s="92">
        <f t="shared" si="2"/>
        <v>140000</v>
      </c>
      <c r="K126" s="92" t="str">
        <f t="shared" si="3"/>
        <v/>
      </c>
    </row>
    <row r="127" spans="1:11" x14ac:dyDescent="0.15">
      <c r="A127" s="103">
        <v>42368</v>
      </c>
      <c r="B127" t="s">
        <v>142</v>
      </c>
      <c r="C127" t="s">
        <v>1619</v>
      </c>
      <c r="D127" s="92">
        <v>10000</v>
      </c>
      <c r="E127" s="92">
        <f t="shared" si="2"/>
        <v>150000</v>
      </c>
      <c r="K127" s="92" t="str">
        <f t="shared" si="3"/>
        <v/>
      </c>
    </row>
    <row r="128" spans="1:11" x14ac:dyDescent="0.15">
      <c r="E128" s="92" t="str">
        <f t="shared" si="2"/>
        <v/>
      </c>
      <c r="K128" s="92" t="str">
        <f t="shared" si="3"/>
        <v/>
      </c>
    </row>
    <row r="129" spans="1:11" ht="14.25" thickBot="1" x14ac:dyDescent="0.2">
      <c r="A129" s="120"/>
      <c r="B129" s="119"/>
      <c r="C129" s="119"/>
      <c r="D129" s="116"/>
      <c r="E129" s="116" t="str">
        <f>IF(D129="","",D129+E128)</f>
        <v/>
      </c>
      <c r="F129" s="119"/>
      <c r="G129" s="120"/>
      <c r="H129" s="119"/>
      <c r="I129" s="119"/>
      <c r="J129" s="116"/>
      <c r="K129" s="116" t="str">
        <f>IF(J129="","",J129+K128)</f>
        <v/>
      </c>
    </row>
    <row r="130" spans="1:11" ht="14.25" thickTop="1" x14ac:dyDescent="0.15">
      <c r="A130" s="103" t="s">
        <v>1630</v>
      </c>
      <c r="E130" s="92" t="str">
        <f>IF(D130="","",D130+E129)</f>
        <v/>
      </c>
      <c r="G130" s="103" t="s">
        <v>1637</v>
      </c>
      <c r="K130" s="92" t="str">
        <f>IF(J130="","",J130+K129)</f>
        <v/>
      </c>
    </row>
    <row r="131" spans="1:11" x14ac:dyDescent="0.15">
      <c r="A131" s="103">
        <v>42419</v>
      </c>
      <c r="B131" t="s">
        <v>497</v>
      </c>
      <c r="C131" t="s">
        <v>1665</v>
      </c>
      <c r="D131" s="92">
        <v>10000</v>
      </c>
      <c r="E131" s="92">
        <f>IF(D131="","",D131)</f>
        <v>10000</v>
      </c>
      <c r="G131" s="103">
        <v>42390</v>
      </c>
      <c r="H131" t="s">
        <v>142</v>
      </c>
      <c r="I131" t="s">
        <v>1662</v>
      </c>
      <c r="J131" s="92">
        <v>10000</v>
      </c>
      <c r="K131" s="92">
        <f>IF(J131="","",J131)</f>
        <v>10000</v>
      </c>
    </row>
    <row r="132" spans="1:11" x14ac:dyDescent="0.15">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15">
      <c r="A133" s="103">
        <v>42516</v>
      </c>
      <c r="B133" t="s">
        <v>407</v>
      </c>
      <c r="C133" t="s">
        <v>1724</v>
      </c>
      <c r="D133" s="92">
        <v>10000</v>
      </c>
      <c r="E133" s="92">
        <f t="shared" si="4"/>
        <v>30000</v>
      </c>
      <c r="G133" s="103">
        <v>42730</v>
      </c>
      <c r="H133" t="s">
        <v>77</v>
      </c>
      <c r="I133" t="s">
        <v>1838</v>
      </c>
      <c r="J133" s="92">
        <v>10000</v>
      </c>
      <c r="K133" s="92">
        <f t="shared" si="5"/>
        <v>30000</v>
      </c>
    </row>
    <row r="134" spans="1:11" x14ac:dyDescent="0.15">
      <c r="A134" s="103">
        <v>42516</v>
      </c>
      <c r="B134" t="s">
        <v>409</v>
      </c>
      <c r="C134" t="s">
        <v>1728</v>
      </c>
      <c r="D134" s="92">
        <v>10000</v>
      </c>
      <c r="E134" s="92">
        <f t="shared" si="4"/>
        <v>40000</v>
      </c>
      <c r="G134" s="103">
        <v>42730</v>
      </c>
      <c r="H134" t="s">
        <v>77</v>
      </c>
      <c r="I134" t="s">
        <v>1840</v>
      </c>
      <c r="J134" s="92">
        <v>10000</v>
      </c>
      <c r="K134" s="92">
        <f t="shared" si="5"/>
        <v>40000</v>
      </c>
    </row>
    <row r="135" spans="1:11" x14ac:dyDescent="0.15">
      <c r="A135" s="103">
        <v>42520</v>
      </c>
      <c r="B135" t="s">
        <v>419</v>
      </c>
      <c r="C135" t="s">
        <v>1546</v>
      </c>
      <c r="D135" s="92">
        <v>10000</v>
      </c>
      <c r="E135" s="92">
        <f t="shared" si="4"/>
        <v>50000</v>
      </c>
      <c r="G135" s="103">
        <v>42730</v>
      </c>
      <c r="H135" t="s">
        <v>77</v>
      </c>
      <c r="I135" t="s">
        <v>1842</v>
      </c>
      <c r="J135" s="92">
        <v>10000</v>
      </c>
      <c r="K135" s="92">
        <f t="shared" si="5"/>
        <v>50000</v>
      </c>
    </row>
    <row r="136" spans="1:11" x14ac:dyDescent="0.15">
      <c r="A136" s="103">
        <v>42542</v>
      </c>
      <c r="B136" t="s">
        <v>142</v>
      </c>
      <c r="C136" t="s">
        <v>1743</v>
      </c>
      <c r="D136" s="92">
        <v>10000</v>
      </c>
      <c r="E136" s="92">
        <f t="shared" si="4"/>
        <v>60000</v>
      </c>
      <c r="G136" s="103">
        <v>42730</v>
      </c>
      <c r="H136" t="s">
        <v>77</v>
      </c>
      <c r="I136" t="s">
        <v>1844</v>
      </c>
      <c r="J136" s="92">
        <v>10000</v>
      </c>
      <c r="K136" s="92">
        <f t="shared" si="5"/>
        <v>60000</v>
      </c>
    </row>
    <row r="137" spans="1:11" x14ac:dyDescent="0.15">
      <c r="A137" s="103">
        <v>42557</v>
      </c>
      <c r="B137" t="s">
        <v>321</v>
      </c>
      <c r="C137" t="s">
        <v>1746</v>
      </c>
      <c r="D137" s="92">
        <v>10000</v>
      </c>
      <c r="E137" s="92">
        <f t="shared" si="4"/>
        <v>70000</v>
      </c>
      <c r="G137" s="103">
        <v>42730</v>
      </c>
      <c r="H137" t="s">
        <v>77</v>
      </c>
      <c r="I137" t="s">
        <v>1846</v>
      </c>
      <c r="J137" s="92">
        <v>10000</v>
      </c>
      <c r="K137" s="92">
        <f t="shared" si="5"/>
        <v>70000</v>
      </c>
    </row>
    <row r="138" spans="1:11" x14ac:dyDescent="0.15">
      <c r="A138" s="103">
        <v>42598</v>
      </c>
      <c r="B138" t="s">
        <v>142</v>
      </c>
      <c r="C138" t="s">
        <v>1755</v>
      </c>
      <c r="D138" s="92">
        <v>10000</v>
      </c>
      <c r="E138" s="92">
        <f t="shared" si="4"/>
        <v>80000</v>
      </c>
      <c r="G138" s="103">
        <v>42730</v>
      </c>
      <c r="H138" t="s">
        <v>77</v>
      </c>
      <c r="I138" t="s">
        <v>1847</v>
      </c>
      <c r="J138" s="92">
        <v>10000</v>
      </c>
      <c r="K138" s="92">
        <f t="shared" si="5"/>
        <v>80000</v>
      </c>
    </row>
    <row r="139" spans="1:11" x14ac:dyDescent="0.15">
      <c r="A139" s="103">
        <v>42664</v>
      </c>
      <c r="B139" t="s">
        <v>409</v>
      </c>
      <c r="C139" t="s">
        <v>1782</v>
      </c>
      <c r="D139" s="92">
        <v>10000</v>
      </c>
      <c r="E139" s="92">
        <f t="shared" si="4"/>
        <v>90000</v>
      </c>
      <c r="G139" s="103">
        <v>42730</v>
      </c>
      <c r="H139" t="s">
        <v>77</v>
      </c>
      <c r="I139" t="s">
        <v>1849</v>
      </c>
      <c r="J139" s="92">
        <v>10000</v>
      </c>
      <c r="K139" s="92">
        <f t="shared" si="5"/>
        <v>90000</v>
      </c>
    </row>
    <row r="140" spans="1:11" x14ac:dyDescent="0.15">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15">
      <c r="A141" s="103">
        <v>42683</v>
      </c>
      <c r="B141" t="s">
        <v>409</v>
      </c>
      <c r="C141" t="s">
        <v>1788</v>
      </c>
      <c r="D141" s="92">
        <v>10000</v>
      </c>
      <c r="E141" s="92">
        <f t="shared" si="6"/>
        <v>110000</v>
      </c>
      <c r="G141" s="103">
        <v>42730</v>
      </c>
      <c r="H141" t="s">
        <v>77</v>
      </c>
      <c r="I141" t="s">
        <v>1853</v>
      </c>
      <c r="J141" s="92">
        <v>10000</v>
      </c>
      <c r="K141" s="92">
        <f t="shared" si="5"/>
        <v>110000</v>
      </c>
    </row>
    <row r="142" spans="1:11" x14ac:dyDescent="0.15">
      <c r="A142" s="103">
        <v>42704</v>
      </c>
      <c r="B142" t="s">
        <v>712</v>
      </c>
      <c r="C142" t="s">
        <v>1794</v>
      </c>
      <c r="D142" s="92">
        <v>10000</v>
      </c>
      <c r="E142" s="92">
        <f t="shared" si="6"/>
        <v>120000</v>
      </c>
      <c r="G142" s="103">
        <v>42730</v>
      </c>
      <c r="H142" t="s">
        <v>77</v>
      </c>
      <c r="I142" t="s">
        <v>1855</v>
      </c>
      <c r="J142" s="92">
        <v>10000</v>
      </c>
      <c r="K142" s="92">
        <f t="shared" si="5"/>
        <v>120000</v>
      </c>
    </row>
    <row r="143" spans="1:11" x14ac:dyDescent="0.15">
      <c r="A143" s="103">
        <v>42705</v>
      </c>
      <c r="B143" t="s">
        <v>94</v>
      </c>
      <c r="C143" t="s">
        <v>1799</v>
      </c>
      <c r="D143" s="92">
        <v>10000</v>
      </c>
      <c r="E143" s="92">
        <f t="shared" si="6"/>
        <v>130000</v>
      </c>
      <c r="K143" s="92" t="str">
        <f t="shared" si="5"/>
        <v/>
      </c>
    </row>
    <row r="144" spans="1:11" x14ac:dyDescent="0.15">
      <c r="A144" s="103">
        <v>42709</v>
      </c>
      <c r="B144" t="s">
        <v>321</v>
      </c>
      <c r="C144" t="s">
        <v>1802</v>
      </c>
      <c r="D144" s="92">
        <v>10000</v>
      </c>
      <c r="E144" s="92">
        <f t="shared" si="6"/>
        <v>140000</v>
      </c>
      <c r="K144" s="92" t="str">
        <f t="shared" ref="K144:K174" si="7">IF(J144="","",J144+K143)</f>
        <v/>
      </c>
    </row>
    <row r="145" spans="1:11" x14ac:dyDescent="0.15">
      <c r="A145" s="103">
        <v>42730</v>
      </c>
      <c r="B145" t="s">
        <v>77</v>
      </c>
      <c r="C145" t="s">
        <v>1811</v>
      </c>
      <c r="D145" s="92">
        <v>10000</v>
      </c>
      <c r="E145" s="92">
        <f t="shared" si="6"/>
        <v>150000</v>
      </c>
      <c r="K145" s="92" t="str">
        <f t="shared" si="7"/>
        <v/>
      </c>
    </row>
    <row r="146" spans="1:11" x14ac:dyDescent="0.15">
      <c r="A146" s="103">
        <v>42730</v>
      </c>
      <c r="B146" t="s">
        <v>77</v>
      </c>
      <c r="C146" t="s">
        <v>1815</v>
      </c>
      <c r="D146" s="92">
        <v>10000</v>
      </c>
      <c r="E146" s="92">
        <f t="shared" si="6"/>
        <v>160000</v>
      </c>
      <c r="K146" s="92" t="str">
        <f t="shared" si="7"/>
        <v/>
      </c>
    </row>
    <row r="147" spans="1:11" x14ac:dyDescent="0.15">
      <c r="A147" s="103">
        <v>42730</v>
      </c>
      <c r="B147" t="s">
        <v>77</v>
      </c>
      <c r="C147" t="s">
        <v>1842</v>
      </c>
      <c r="D147" s="92">
        <v>10000</v>
      </c>
      <c r="E147" s="92">
        <f t="shared" si="6"/>
        <v>170000</v>
      </c>
      <c r="K147" s="92" t="str">
        <f t="shared" si="7"/>
        <v/>
      </c>
    </row>
    <row r="148" spans="1:11" x14ac:dyDescent="0.15">
      <c r="A148" s="103">
        <v>42730</v>
      </c>
      <c r="B148" t="s">
        <v>77</v>
      </c>
      <c r="C148" t="s">
        <v>1821</v>
      </c>
      <c r="D148" s="92">
        <v>10000</v>
      </c>
      <c r="E148" s="92">
        <f t="shared" si="6"/>
        <v>180000</v>
      </c>
      <c r="K148" s="92" t="str">
        <f t="shared" si="7"/>
        <v/>
      </c>
    </row>
    <row r="149" spans="1:11" x14ac:dyDescent="0.15">
      <c r="A149" s="103">
        <v>42730</v>
      </c>
      <c r="B149" t="s">
        <v>77</v>
      </c>
      <c r="C149" t="s">
        <v>1825</v>
      </c>
      <c r="D149" s="92">
        <v>10000</v>
      </c>
      <c r="E149" s="92">
        <f t="shared" si="6"/>
        <v>190000</v>
      </c>
      <c r="K149" s="92" t="str">
        <f t="shared" si="7"/>
        <v/>
      </c>
    </row>
    <row r="150" spans="1:11" x14ac:dyDescent="0.15">
      <c r="A150" s="103">
        <v>42730</v>
      </c>
      <c r="B150" t="s">
        <v>77</v>
      </c>
      <c r="C150" t="s">
        <v>1831</v>
      </c>
      <c r="D150" s="92">
        <v>10000</v>
      </c>
      <c r="E150" s="92">
        <f t="shared" si="6"/>
        <v>200000</v>
      </c>
      <c r="K150" s="92" t="str">
        <f t="shared" si="7"/>
        <v/>
      </c>
    </row>
    <row r="151" spans="1:11" x14ac:dyDescent="0.15">
      <c r="A151" s="103">
        <v>42730</v>
      </c>
      <c r="B151" t="s">
        <v>77</v>
      </c>
      <c r="C151" t="s">
        <v>1833</v>
      </c>
      <c r="D151" s="92">
        <v>10000</v>
      </c>
      <c r="E151" s="92">
        <f t="shared" si="6"/>
        <v>210000</v>
      </c>
      <c r="K151" s="92" t="str">
        <f t="shared" si="7"/>
        <v/>
      </c>
    </row>
    <row r="152" spans="1:11" x14ac:dyDescent="0.15">
      <c r="A152" s="103">
        <v>42730</v>
      </c>
      <c r="B152" t="s">
        <v>77</v>
      </c>
      <c r="C152" t="s">
        <v>1829</v>
      </c>
      <c r="D152" s="92">
        <v>10000</v>
      </c>
      <c r="E152" s="92">
        <f t="shared" si="6"/>
        <v>220000</v>
      </c>
      <c r="K152" s="92" t="str">
        <f t="shared" si="7"/>
        <v/>
      </c>
    </row>
    <row r="153" spans="1:11" x14ac:dyDescent="0.15">
      <c r="A153" s="103">
        <v>42730</v>
      </c>
      <c r="B153" t="s">
        <v>77</v>
      </c>
      <c r="C153" t="s">
        <v>1835</v>
      </c>
      <c r="D153" s="92">
        <v>10000</v>
      </c>
      <c r="E153" s="92">
        <f t="shared" si="6"/>
        <v>230000</v>
      </c>
      <c r="K153" s="92" t="str">
        <f t="shared" si="7"/>
        <v/>
      </c>
    </row>
    <row r="154" spans="1:11" x14ac:dyDescent="0.15">
      <c r="A154" s="103">
        <v>42730</v>
      </c>
      <c r="B154" t="s">
        <v>77</v>
      </c>
      <c r="C154" t="s">
        <v>1855</v>
      </c>
      <c r="D154" s="92">
        <v>10000</v>
      </c>
      <c r="E154" s="92">
        <f t="shared" si="6"/>
        <v>240000</v>
      </c>
      <c r="K154" s="92" t="str">
        <f t="shared" si="7"/>
        <v/>
      </c>
    </row>
    <row r="155" spans="1:11" x14ac:dyDescent="0.15">
      <c r="A155" s="103">
        <v>42730</v>
      </c>
      <c r="B155" t="s">
        <v>77</v>
      </c>
      <c r="C155" t="s">
        <v>1860</v>
      </c>
      <c r="D155" s="92">
        <v>10000</v>
      </c>
      <c r="E155" s="92">
        <f t="shared" si="6"/>
        <v>250000</v>
      </c>
      <c r="K155" s="92" t="str">
        <f t="shared" si="7"/>
        <v/>
      </c>
    </row>
    <row r="156" spans="1:11" x14ac:dyDescent="0.15">
      <c r="E156" s="92" t="str">
        <f t="shared" si="6"/>
        <v/>
      </c>
      <c r="K156" s="92" t="str">
        <f t="shared" si="7"/>
        <v/>
      </c>
    </row>
    <row r="157" spans="1:11" ht="14.25" thickBot="1" x14ac:dyDescent="0.2">
      <c r="A157" s="120"/>
      <c r="B157" s="119"/>
      <c r="C157" s="119"/>
      <c r="D157" s="116"/>
      <c r="E157" s="116" t="str">
        <f t="shared" si="6"/>
        <v/>
      </c>
      <c r="F157" s="119"/>
      <c r="G157" s="120"/>
      <c r="H157" s="119"/>
      <c r="I157" s="119"/>
      <c r="J157" s="116"/>
      <c r="K157" s="116" t="str">
        <f t="shared" si="7"/>
        <v/>
      </c>
    </row>
    <row r="158" spans="1:11" ht="14.25" thickTop="1" x14ac:dyDescent="0.15">
      <c r="A158" s="103" t="s">
        <v>1759</v>
      </c>
      <c r="E158" s="92" t="str">
        <f t="shared" si="6"/>
        <v/>
      </c>
      <c r="K158" s="92" t="str">
        <f t="shared" si="7"/>
        <v/>
      </c>
    </row>
    <row r="159" spans="1:11" x14ac:dyDescent="0.15">
      <c r="A159" s="103">
        <v>42776</v>
      </c>
      <c r="B159" t="s">
        <v>142</v>
      </c>
      <c r="C159" t="s">
        <v>2767</v>
      </c>
      <c r="D159" s="92">
        <v>10000</v>
      </c>
      <c r="E159" s="92">
        <f>IF(D159="","",D159)</f>
        <v>10000</v>
      </c>
      <c r="G159" s="103">
        <v>42825</v>
      </c>
      <c r="H159" t="s">
        <v>456</v>
      </c>
      <c r="I159" t="s">
        <v>1965</v>
      </c>
      <c r="J159" s="92">
        <v>10000</v>
      </c>
      <c r="K159" s="92">
        <f>IF(J159="","",J159)</f>
        <v>10000</v>
      </c>
    </row>
    <row r="160" spans="1:11" x14ac:dyDescent="0.15">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15">
      <c r="A161" s="103">
        <v>42828</v>
      </c>
      <c r="B161" t="s">
        <v>497</v>
      </c>
      <c r="C161" t="s">
        <v>1968</v>
      </c>
      <c r="D161" s="92">
        <v>10000</v>
      </c>
      <c r="E161" s="92">
        <f t="shared" si="8"/>
        <v>30000</v>
      </c>
      <c r="G161" s="103">
        <v>42853</v>
      </c>
      <c r="H161" t="s">
        <v>419</v>
      </c>
      <c r="I161" t="s">
        <v>1989</v>
      </c>
      <c r="J161" s="92">
        <v>10000</v>
      </c>
      <c r="K161" s="92">
        <f t="shared" si="9"/>
        <v>30000</v>
      </c>
    </row>
    <row r="162" spans="1:11" x14ac:dyDescent="0.15">
      <c r="A162" s="103">
        <v>42874</v>
      </c>
      <c r="B162" t="s">
        <v>407</v>
      </c>
      <c r="C162" t="s">
        <v>1724</v>
      </c>
      <c r="D162" s="92">
        <v>10000</v>
      </c>
      <c r="E162" s="92">
        <f t="shared" si="8"/>
        <v>40000</v>
      </c>
      <c r="K162" s="92" t="str">
        <f t="shared" si="9"/>
        <v/>
      </c>
    </row>
    <row r="163" spans="1:11" x14ac:dyDescent="0.15">
      <c r="A163" s="103">
        <v>42894</v>
      </c>
      <c r="B163" t="s">
        <v>409</v>
      </c>
      <c r="C163" t="s">
        <v>2016</v>
      </c>
      <c r="D163" s="92">
        <v>10000</v>
      </c>
      <c r="E163" s="92">
        <f t="shared" si="8"/>
        <v>50000</v>
      </c>
      <c r="K163" s="92" t="str">
        <f t="shared" si="9"/>
        <v/>
      </c>
    </row>
    <row r="164" spans="1:11" x14ac:dyDescent="0.15">
      <c r="A164" s="103">
        <v>42894</v>
      </c>
      <c r="B164" t="s">
        <v>409</v>
      </c>
      <c r="C164" t="s">
        <v>2017</v>
      </c>
      <c r="D164" s="92">
        <v>10000</v>
      </c>
      <c r="E164" s="92">
        <f t="shared" si="8"/>
        <v>60000</v>
      </c>
      <c r="K164" s="92" t="str">
        <f t="shared" si="9"/>
        <v/>
      </c>
    </row>
    <row r="165" spans="1:11" x14ac:dyDescent="0.15">
      <c r="A165" s="103">
        <v>42898</v>
      </c>
      <c r="B165" t="s">
        <v>321</v>
      </c>
      <c r="C165" t="s">
        <v>2018</v>
      </c>
      <c r="D165" s="92">
        <v>10000</v>
      </c>
      <c r="E165" s="92">
        <f t="shared" si="8"/>
        <v>70000</v>
      </c>
      <c r="K165" s="92" t="str">
        <f t="shared" si="9"/>
        <v/>
      </c>
    </row>
    <row r="166" spans="1:11" x14ac:dyDescent="0.15">
      <c r="A166" s="103">
        <v>42912</v>
      </c>
      <c r="B166" t="s">
        <v>419</v>
      </c>
      <c r="C166" t="s">
        <v>2008</v>
      </c>
      <c r="D166" s="92">
        <v>10000</v>
      </c>
      <c r="E166" s="92">
        <f t="shared" si="8"/>
        <v>80000</v>
      </c>
      <c r="K166" s="92" t="str">
        <f t="shared" si="9"/>
        <v/>
      </c>
    </row>
    <row r="167" spans="1:11" x14ac:dyDescent="0.15">
      <c r="A167" s="103">
        <v>43005</v>
      </c>
      <c r="B167" t="s">
        <v>142</v>
      </c>
      <c r="C167" t="s">
        <v>2269</v>
      </c>
      <c r="D167" s="92">
        <v>10000</v>
      </c>
      <c r="E167" s="92">
        <f t="shared" si="8"/>
        <v>90000</v>
      </c>
      <c r="K167" s="92" t="str">
        <f t="shared" si="9"/>
        <v/>
      </c>
    </row>
    <row r="168" spans="1:11" x14ac:dyDescent="0.15">
      <c r="A168" s="103">
        <v>43031</v>
      </c>
      <c r="B168" t="s">
        <v>142</v>
      </c>
      <c r="C168" t="s">
        <v>2272</v>
      </c>
      <c r="D168" s="92">
        <v>10000</v>
      </c>
      <c r="E168" s="92">
        <f t="shared" si="6"/>
        <v>100000</v>
      </c>
      <c r="K168" s="92" t="str">
        <f t="shared" si="9"/>
        <v/>
      </c>
    </row>
    <row r="169" spans="1:11" x14ac:dyDescent="0.15">
      <c r="A169" s="103">
        <v>43038</v>
      </c>
      <c r="B169" t="s">
        <v>409</v>
      </c>
      <c r="C169" t="s">
        <v>2275</v>
      </c>
      <c r="D169" s="92">
        <v>10000</v>
      </c>
      <c r="E169" s="92">
        <f t="shared" si="6"/>
        <v>110000</v>
      </c>
      <c r="K169" s="92" t="str">
        <f t="shared" si="9"/>
        <v/>
      </c>
    </row>
    <row r="170" spans="1:11" x14ac:dyDescent="0.15">
      <c r="A170" s="103">
        <v>43073</v>
      </c>
      <c r="B170" t="s">
        <v>321</v>
      </c>
      <c r="C170" t="s">
        <v>2282</v>
      </c>
      <c r="D170" s="92">
        <v>10000</v>
      </c>
      <c r="E170" s="92">
        <f t="shared" si="6"/>
        <v>120000</v>
      </c>
      <c r="K170" s="92" t="str">
        <f t="shared" si="9"/>
        <v/>
      </c>
    </row>
    <row r="171" spans="1:11" x14ac:dyDescent="0.15">
      <c r="A171" s="103">
        <v>43080</v>
      </c>
      <c r="B171" t="s">
        <v>416</v>
      </c>
      <c r="C171" t="s">
        <v>2278</v>
      </c>
      <c r="D171" s="92">
        <v>10000</v>
      </c>
      <c r="E171" s="92">
        <f t="shared" si="6"/>
        <v>130000</v>
      </c>
      <c r="K171" s="92" t="str">
        <f t="shared" si="9"/>
        <v/>
      </c>
    </row>
    <row r="172" spans="1:11" x14ac:dyDescent="0.15">
      <c r="A172" s="103">
        <v>43089</v>
      </c>
      <c r="B172" t="s">
        <v>145</v>
      </c>
      <c r="C172" t="s">
        <v>2288</v>
      </c>
      <c r="D172" s="92">
        <v>10000</v>
      </c>
      <c r="E172" s="92">
        <f t="shared" si="6"/>
        <v>140000</v>
      </c>
      <c r="K172" s="92" t="str">
        <f t="shared" si="7"/>
        <v/>
      </c>
    </row>
    <row r="173" spans="1:11" x14ac:dyDescent="0.15">
      <c r="A173" s="103">
        <v>43089</v>
      </c>
      <c r="B173" t="s">
        <v>142</v>
      </c>
      <c r="C173" t="s">
        <v>2292</v>
      </c>
      <c r="D173" s="92">
        <v>10000</v>
      </c>
      <c r="E173" s="92">
        <f t="shared" si="6"/>
        <v>150000</v>
      </c>
      <c r="K173" s="92" t="str">
        <f t="shared" si="7"/>
        <v/>
      </c>
    </row>
    <row r="174" spans="1:11" x14ac:dyDescent="0.15">
      <c r="E174" s="92" t="str">
        <f t="shared" si="6"/>
        <v/>
      </c>
      <c r="K174" s="92" t="str">
        <f t="shared" si="7"/>
        <v/>
      </c>
    </row>
    <row r="175" spans="1:11" ht="14.25" thickBot="1" x14ac:dyDescent="0.2">
      <c r="A175" s="120"/>
      <c r="B175" s="119"/>
      <c r="C175" s="119"/>
      <c r="D175" s="116"/>
      <c r="E175" s="116" t="str">
        <f>IF(D175="","",D175+E174)</f>
        <v/>
      </c>
      <c r="F175" s="119"/>
      <c r="G175" s="120"/>
      <c r="H175" s="119"/>
      <c r="I175" s="119"/>
      <c r="J175" s="116"/>
      <c r="K175" s="116" t="str">
        <f>IF(J175="","",J175+K174)</f>
        <v/>
      </c>
    </row>
    <row r="176" spans="1:11" ht="14.25" thickTop="1" x14ac:dyDescent="0.15">
      <c r="A176" s="103" t="s">
        <v>1760</v>
      </c>
      <c r="E176" s="92" t="str">
        <f>IF(D176="","",D176+E175)</f>
        <v/>
      </c>
      <c r="K176" s="92" t="str">
        <f>IF(J176="","",J176+K175)</f>
        <v/>
      </c>
    </row>
    <row r="177" spans="1:11" x14ac:dyDescent="0.15">
      <c r="A177" s="103">
        <v>43144</v>
      </c>
      <c r="B177" t="s">
        <v>497</v>
      </c>
      <c r="C177" t="s">
        <v>2397</v>
      </c>
      <c r="D177" s="92">
        <v>10000</v>
      </c>
      <c r="E177" s="92">
        <f>IF(D177="","",D177)</f>
        <v>10000</v>
      </c>
      <c r="G177" s="103">
        <v>43180</v>
      </c>
      <c r="H177" t="s">
        <v>77</v>
      </c>
      <c r="I177" t="s">
        <v>2482</v>
      </c>
      <c r="J177" s="92">
        <v>10000</v>
      </c>
      <c r="K177" s="92">
        <f>IF(J177="","",J177)</f>
        <v>10000</v>
      </c>
    </row>
    <row r="178" spans="1:11" x14ac:dyDescent="0.15">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15">
      <c r="A179" s="103">
        <v>43188</v>
      </c>
      <c r="B179" t="s">
        <v>94</v>
      </c>
      <c r="C179" t="s">
        <v>2477</v>
      </c>
      <c r="D179" s="92">
        <v>10000</v>
      </c>
      <c r="E179" s="92">
        <f t="shared" si="10"/>
        <v>30000</v>
      </c>
      <c r="G179" s="103">
        <v>43180</v>
      </c>
      <c r="H179" t="s">
        <v>77</v>
      </c>
      <c r="I179" t="s">
        <v>2485</v>
      </c>
      <c r="J179" s="92">
        <v>10000</v>
      </c>
      <c r="K179" s="92">
        <f t="shared" si="11"/>
        <v>30000</v>
      </c>
    </row>
    <row r="180" spans="1:11" x14ac:dyDescent="0.15">
      <c r="A180" s="103">
        <v>43252</v>
      </c>
      <c r="B180" t="s">
        <v>321</v>
      </c>
      <c r="C180" t="s">
        <v>2596</v>
      </c>
      <c r="D180" s="92">
        <v>10000</v>
      </c>
      <c r="E180" s="92">
        <f t="shared" si="10"/>
        <v>40000</v>
      </c>
      <c r="G180" s="103">
        <v>43180</v>
      </c>
      <c r="H180" t="s">
        <v>77</v>
      </c>
      <c r="I180" t="s">
        <v>2487</v>
      </c>
      <c r="J180" s="92">
        <v>10000</v>
      </c>
      <c r="K180" s="92">
        <f t="shared" si="11"/>
        <v>40000</v>
      </c>
    </row>
    <row r="181" spans="1:11" x14ac:dyDescent="0.15">
      <c r="A181" s="103">
        <v>43287</v>
      </c>
      <c r="B181" t="s">
        <v>456</v>
      </c>
      <c r="C181" t="s">
        <v>2601</v>
      </c>
      <c r="D181" s="92">
        <v>10000</v>
      </c>
      <c r="E181" s="92">
        <f t="shared" si="10"/>
        <v>50000</v>
      </c>
      <c r="G181" s="103">
        <v>43180</v>
      </c>
      <c r="H181" t="s">
        <v>77</v>
      </c>
      <c r="I181" t="s">
        <v>2489</v>
      </c>
      <c r="J181" s="92">
        <v>10000</v>
      </c>
      <c r="K181" s="92">
        <f t="shared" si="11"/>
        <v>50000</v>
      </c>
    </row>
    <row r="182" spans="1:11" x14ac:dyDescent="0.15">
      <c r="A182" s="103">
        <v>43291</v>
      </c>
      <c r="B182" t="s">
        <v>409</v>
      </c>
      <c r="C182" t="s">
        <v>2604</v>
      </c>
      <c r="D182" s="92">
        <v>10000</v>
      </c>
      <c r="E182" s="92">
        <f t="shared" si="10"/>
        <v>60000</v>
      </c>
      <c r="G182" s="103">
        <v>43180</v>
      </c>
      <c r="H182" t="s">
        <v>77</v>
      </c>
      <c r="I182" t="s">
        <v>2491</v>
      </c>
      <c r="J182" s="92">
        <v>10000</v>
      </c>
      <c r="K182" s="92">
        <f t="shared" si="11"/>
        <v>60000</v>
      </c>
    </row>
    <row r="183" spans="1:11" x14ac:dyDescent="0.15">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15">
      <c r="A184" s="103">
        <v>43440</v>
      </c>
      <c r="B184" t="s">
        <v>321</v>
      </c>
      <c r="C184" t="s">
        <v>2622</v>
      </c>
      <c r="D184" s="92">
        <v>10000</v>
      </c>
      <c r="E184" s="92">
        <f t="shared" si="10"/>
        <v>80000</v>
      </c>
      <c r="G184" s="103">
        <v>43180</v>
      </c>
      <c r="H184" t="s">
        <v>77</v>
      </c>
      <c r="I184" t="s">
        <v>2495</v>
      </c>
      <c r="J184" s="92">
        <v>10000</v>
      </c>
      <c r="K184" s="92">
        <f t="shared" si="11"/>
        <v>80000</v>
      </c>
    </row>
    <row r="185" spans="1:11" x14ac:dyDescent="0.15">
      <c r="A185" s="103">
        <v>43451</v>
      </c>
      <c r="B185" t="s">
        <v>77</v>
      </c>
      <c r="C185" t="s">
        <v>2689</v>
      </c>
      <c r="D185" s="92">
        <v>10000</v>
      </c>
      <c r="E185" s="92">
        <f t="shared" si="10"/>
        <v>90000</v>
      </c>
      <c r="G185" s="103">
        <v>43180</v>
      </c>
      <c r="H185" t="s">
        <v>77</v>
      </c>
      <c r="I185" t="s">
        <v>2496</v>
      </c>
      <c r="J185" s="92">
        <v>10000</v>
      </c>
      <c r="K185" s="92">
        <f t="shared" si="11"/>
        <v>90000</v>
      </c>
    </row>
    <row r="186" spans="1:11" x14ac:dyDescent="0.15">
      <c r="A186" s="103">
        <v>43453</v>
      </c>
      <c r="B186" t="s">
        <v>77</v>
      </c>
      <c r="C186" t="s">
        <v>2693</v>
      </c>
      <c r="D186" s="92">
        <v>10000</v>
      </c>
      <c r="E186" s="92">
        <f t="shared" si="6"/>
        <v>100000</v>
      </c>
      <c r="G186" s="103">
        <v>43180</v>
      </c>
      <c r="H186" t="s">
        <v>77</v>
      </c>
      <c r="I186" t="s">
        <v>2497</v>
      </c>
      <c r="J186" s="92">
        <v>10000</v>
      </c>
      <c r="K186" s="92">
        <f t="shared" si="11"/>
        <v>100000</v>
      </c>
    </row>
    <row r="187" spans="1:11" x14ac:dyDescent="0.15">
      <c r="A187" s="103">
        <v>43453</v>
      </c>
      <c r="B187" t="s">
        <v>77</v>
      </c>
      <c r="C187" t="s">
        <v>2694</v>
      </c>
      <c r="D187" s="92">
        <v>10000</v>
      </c>
      <c r="E187" s="92">
        <f t="shared" si="6"/>
        <v>110000</v>
      </c>
      <c r="G187" s="103">
        <v>43180</v>
      </c>
      <c r="H187" t="s">
        <v>77</v>
      </c>
      <c r="I187" t="s">
        <v>1851</v>
      </c>
      <c r="J187" s="92">
        <v>10000</v>
      </c>
      <c r="K187" s="92">
        <f t="shared" si="11"/>
        <v>110000</v>
      </c>
    </row>
    <row r="188" spans="1:11" x14ac:dyDescent="0.15">
      <c r="A188" s="103">
        <v>43453</v>
      </c>
      <c r="B188" t="s">
        <v>77</v>
      </c>
      <c r="C188" t="s">
        <v>2696</v>
      </c>
      <c r="D188" s="92">
        <v>10000</v>
      </c>
      <c r="E188" s="92">
        <f t="shared" si="6"/>
        <v>120000</v>
      </c>
      <c r="K188" s="92" t="str">
        <f t="shared" si="11"/>
        <v/>
      </c>
    </row>
    <row r="189" spans="1:11" x14ac:dyDescent="0.15">
      <c r="A189" s="103">
        <v>43453</v>
      </c>
      <c r="B189" t="s">
        <v>77</v>
      </c>
      <c r="C189" t="s">
        <v>2697</v>
      </c>
      <c r="D189" s="92">
        <v>10000</v>
      </c>
      <c r="E189" s="92">
        <f t="shared" si="6"/>
        <v>130000</v>
      </c>
      <c r="K189" s="92" t="str">
        <f t="shared" si="11"/>
        <v/>
      </c>
    </row>
    <row r="190" spans="1:11" x14ac:dyDescent="0.15">
      <c r="A190" s="103">
        <v>43453</v>
      </c>
      <c r="B190" t="s">
        <v>77</v>
      </c>
      <c r="C190" t="s">
        <v>2698</v>
      </c>
      <c r="D190" s="92">
        <v>10000</v>
      </c>
      <c r="E190" s="92">
        <f t="shared" si="6"/>
        <v>140000</v>
      </c>
      <c r="K190" s="92" t="str">
        <f t="shared" si="11"/>
        <v/>
      </c>
    </row>
    <row r="191" spans="1:11" x14ac:dyDescent="0.15">
      <c r="A191" s="103">
        <v>43453</v>
      </c>
      <c r="B191" t="s">
        <v>77</v>
      </c>
      <c r="C191" t="s">
        <v>2699</v>
      </c>
      <c r="D191" s="92">
        <v>10000</v>
      </c>
      <c r="E191" s="92">
        <f t="shared" si="6"/>
        <v>150000</v>
      </c>
    </row>
    <row r="192" spans="1:11" x14ac:dyDescent="0.15">
      <c r="A192" s="103">
        <v>43453</v>
      </c>
      <c r="B192" t="s">
        <v>77</v>
      </c>
      <c r="C192" t="s">
        <v>2700</v>
      </c>
      <c r="D192" s="92">
        <v>10000</v>
      </c>
      <c r="E192" s="92">
        <f t="shared" si="6"/>
        <v>160000</v>
      </c>
    </row>
    <row r="193" spans="1:11" x14ac:dyDescent="0.15">
      <c r="A193" s="103">
        <v>43453</v>
      </c>
      <c r="B193" t="s">
        <v>77</v>
      </c>
      <c r="C193" t="s">
        <v>2701</v>
      </c>
      <c r="D193" s="92">
        <v>10000</v>
      </c>
      <c r="E193" s="92">
        <f t="shared" si="6"/>
        <v>170000</v>
      </c>
    </row>
    <row r="194" spans="1:11" x14ac:dyDescent="0.15">
      <c r="A194" s="103">
        <v>43453</v>
      </c>
      <c r="B194" t="s">
        <v>2270</v>
      </c>
      <c r="C194" t="s">
        <v>2702</v>
      </c>
      <c r="D194" s="92">
        <v>10000</v>
      </c>
      <c r="E194" s="92">
        <f t="shared" si="6"/>
        <v>180000</v>
      </c>
    </row>
    <row r="195" spans="1:11" x14ac:dyDescent="0.15">
      <c r="A195" s="103">
        <v>43453</v>
      </c>
      <c r="B195" t="s">
        <v>77</v>
      </c>
      <c r="C195" t="s">
        <v>2704</v>
      </c>
      <c r="D195" s="92">
        <v>10000</v>
      </c>
      <c r="E195" s="92">
        <f t="shared" si="6"/>
        <v>190000</v>
      </c>
    </row>
    <row r="196" spans="1:11" x14ac:dyDescent="0.15">
      <c r="A196" s="103">
        <v>43453</v>
      </c>
      <c r="B196" t="s">
        <v>77</v>
      </c>
      <c r="C196" t="s">
        <v>2705</v>
      </c>
      <c r="D196" s="92">
        <v>10000</v>
      </c>
      <c r="E196" s="92">
        <f t="shared" si="6"/>
        <v>200000</v>
      </c>
    </row>
    <row r="197" spans="1:11" x14ac:dyDescent="0.15">
      <c r="A197" s="103">
        <v>43461</v>
      </c>
      <c r="B197" t="s">
        <v>409</v>
      </c>
      <c r="C197" t="s">
        <v>2707</v>
      </c>
      <c r="D197" s="92">
        <v>10000</v>
      </c>
      <c r="E197" s="92">
        <f t="shared" si="6"/>
        <v>210000</v>
      </c>
    </row>
    <row r="198" spans="1:11" x14ac:dyDescent="0.15">
      <c r="A198" s="103">
        <v>43461</v>
      </c>
      <c r="B198" t="s">
        <v>142</v>
      </c>
      <c r="C198" t="s">
        <v>2708</v>
      </c>
      <c r="D198" s="92">
        <v>10000</v>
      </c>
      <c r="E198" s="92">
        <f>IF(D198="","",D198+E197)</f>
        <v>220000</v>
      </c>
    </row>
    <row r="200" spans="1:11" ht="14.25" thickBot="1" x14ac:dyDescent="0.2">
      <c r="A200" s="120"/>
      <c r="B200" s="119"/>
      <c r="C200" s="119"/>
      <c r="D200" s="116"/>
      <c r="E200" s="116" t="str">
        <f>IF(D200="","",D200+E198)</f>
        <v/>
      </c>
      <c r="F200" s="119"/>
      <c r="G200" s="120"/>
      <c r="H200" s="119"/>
      <c r="I200" s="119"/>
      <c r="J200" s="116"/>
      <c r="K200" s="116"/>
    </row>
    <row r="201" spans="1:11" ht="14.25" thickTop="1" x14ac:dyDescent="0.15">
      <c r="A201" s="103">
        <v>43516</v>
      </c>
      <c r="B201" t="s">
        <v>142</v>
      </c>
      <c r="C201" t="s">
        <v>2968</v>
      </c>
      <c r="D201" s="92">
        <v>10000</v>
      </c>
      <c r="E201" s="92">
        <f>IF(D201="","",D201)</f>
        <v>10000</v>
      </c>
    </row>
    <row r="202" spans="1:11" x14ac:dyDescent="0.15">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15">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15">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15">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15">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15">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15">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15">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15">
      <c r="A210" s="103">
        <v>43801</v>
      </c>
      <c r="B210" t="s">
        <v>2981</v>
      </c>
      <c r="C210" t="s">
        <v>3004</v>
      </c>
      <c r="D210" s="92">
        <v>10000</v>
      </c>
      <c r="E210" s="92">
        <f t="shared" si="13"/>
        <v>100000</v>
      </c>
      <c r="K210" s="92" t="str">
        <f t="shared" si="12"/>
        <v/>
      </c>
    </row>
    <row r="211" spans="1:11" x14ac:dyDescent="0.15">
      <c r="A211" s="103">
        <v>43814</v>
      </c>
      <c r="B211" t="s">
        <v>2964</v>
      </c>
      <c r="C211" s="2" t="s">
        <v>3005</v>
      </c>
      <c r="D211" s="92">
        <v>10000</v>
      </c>
      <c r="E211" s="92">
        <f t="shared" si="13"/>
        <v>110000</v>
      </c>
      <c r="K211" s="92" t="str">
        <f t="shared" si="12"/>
        <v/>
      </c>
    </row>
    <row r="212" spans="1:11" x14ac:dyDescent="0.15">
      <c r="A212" s="103">
        <v>43819</v>
      </c>
      <c r="B212" t="s">
        <v>2985</v>
      </c>
      <c r="C212" t="s">
        <v>3010</v>
      </c>
      <c r="D212" s="92">
        <v>10000</v>
      </c>
      <c r="E212" s="92">
        <f t="shared" si="13"/>
        <v>120000</v>
      </c>
      <c r="K212" s="92" t="str">
        <f t="shared" si="12"/>
        <v/>
      </c>
    </row>
    <row r="213" spans="1:11" x14ac:dyDescent="0.15">
      <c r="A213" s="103">
        <v>43819</v>
      </c>
      <c r="B213" t="s">
        <v>2985</v>
      </c>
      <c r="C213" t="s">
        <v>3011</v>
      </c>
      <c r="D213" s="92">
        <v>10000</v>
      </c>
      <c r="E213" s="92">
        <f t="shared" ref="E213:E259" si="14">IF(D213="","",D213+E212)</f>
        <v>130000</v>
      </c>
      <c r="K213" s="92" t="str">
        <f t="shared" si="12"/>
        <v/>
      </c>
    </row>
    <row r="214" spans="1:11" x14ac:dyDescent="0.15">
      <c r="A214" s="103">
        <v>43819</v>
      </c>
      <c r="B214" t="s">
        <v>2985</v>
      </c>
      <c r="C214" t="s">
        <v>3012</v>
      </c>
      <c r="D214" s="92">
        <v>10000</v>
      </c>
      <c r="E214" s="92">
        <f t="shared" si="14"/>
        <v>140000</v>
      </c>
      <c r="K214" s="92" t="str">
        <f t="shared" si="12"/>
        <v/>
      </c>
    </row>
    <row r="215" spans="1:11" x14ac:dyDescent="0.15">
      <c r="A215" s="103">
        <v>43819</v>
      </c>
      <c r="B215" s="2" t="s">
        <v>2985</v>
      </c>
      <c r="C215" s="2" t="s">
        <v>3013</v>
      </c>
      <c r="D215" s="92">
        <v>10000</v>
      </c>
      <c r="E215" s="92">
        <f t="shared" si="14"/>
        <v>150000</v>
      </c>
      <c r="K215" s="92" t="str">
        <f t="shared" si="12"/>
        <v/>
      </c>
    </row>
    <row r="216" spans="1:11" x14ac:dyDescent="0.15">
      <c r="A216" s="103">
        <v>43819</v>
      </c>
      <c r="B216" s="2" t="s">
        <v>2985</v>
      </c>
      <c r="C216" s="2" t="s">
        <v>3014</v>
      </c>
      <c r="D216" s="92">
        <v>10000</v>
      </c>
      <c r="E216" s="92">
        <f t="shared" si="14"/>
        <v>160000</v>
      </c>
      <c r="K216" s="92" t="str">
        <f t="shared" ref="K216:K259" si="15">IF(J216="","",J216+K215)</f>
        <v/>
      </c>
    </row>
    <row r="217" spans="1:11" x14ac:dyDescent="0.15">
      <c r="A217" s="103">
        <v>43819</v>
      </c>
      <c r="B217" s="2" t="s">
        <v>2985</v>
      </c>
      <c r="C217" s="2" t="s">
        <v>3015</v>
      </c>
      <c r="D217" s="92">
        <v>10000</v>
      </c>
      <c r="E217" s="92">
        <f t="shared" si="14"/>
        <v>170000</v>
      </c>
      <c r="K217" s="92" t="str">
        <f t="shared" si="15"/>
        <v/>
      </c>
    </row>
    <row r="218" spans="1:11" x14ac:dyDescent="0.15">
      <c r="A218" s="103">
        <v>43819</v>
      </c>
      <c r="B218" s="2" t="s">
        <v>2985</v>
      </c>
      <c r="C218" s="2" t="s">
        <v>3016</v>
      </c>
      <c r="D218" s="92">
        <v>10000</v>
      </c>
      <c r="E218" s="92">
        <f t="shared" si="14"/>
        <v>180000</v>
      </c>
      <c r="K218" s="92" t="str">
        <f t="shared" si="15"/>
        <v/>
      </c>
    </row>
    <row r="219" spans="1:11" x14ac:dyDescent="0.15">
      <c r="A219" s="103">
        <v>43819</v>
      </c>
      <c r="B219" s="2" t="s">
        <v>2985</v>
      </c>
      <c r="C219" s="2" t="s">
        <v>3017</v>
      </c>
      <c r="D219" s="92">
        <v>10000</v>
      </c>
      <c r="E219" s="92">
        <f t="shared" si="14"/>
        <v>190000</v>
      </c>
      <c r="K219" s="92" t="str">
        <f t="shared" si="15"/>
        <v/>
      </c>
    </row>
    <row r="220" spans="1:11" x14ac:dyDescent="0.15">
      <c r="A220" s="103">
        <v>43819</v>
      </c>
      <c r="B220" s="2" t="s">
        <v>3018</v>
      </c>
      <c r="C220" s="2" t="s">
        <v>3019</v>
      </c>
      <c r="D220" s="92">
        <v>10000</v>
      </c>
      <c r="E220" s="92">
        <f t="shared" si="14"/>
        <v>200000</v>
      </c>
      <c r="K220" s="92" t="str">
        <f t="shared" si="15"/>
        <v/>
      </c>
    </row>
    <row r="221" spans="1:11" x14ac:dyDescent="0.15">
      <c r="A221" s="103">
        <v>43819</v>
      </c>
      <c r="B221" s="2" t="s">
        <v>2985</v>
      </c>
      <c r="C221" s="2" t="s">
        <v>3020</v>
      </c>
      <c r="D221" s="92">
        <v>10000</v>
      </c>
      <c r="E221" s="92">
        <f t="shared" si="14"/>
        <v>210000</v>
      </c>
      <c r="K221" s="92" t="str">
        <f t="shared" si="15"/>
        <v/>
      </c>
    </row>
    <row r="222" spans="1:11" x14ac:dyDescent="0.15">
      <c r="A222" s="103">
        <v>43819</v>
      </c>
      <c r="B222" s="2" t="s">
        <v>2985</v>
      </c>
      <c r="C222" s="2" t="s">
        <v>3021</v>
      </c>
      <c r="D222" s="92">
        <v>10000</v>
      </c>
      <c r="E222" s="92">
        <f t="shared" si="14"/>
        <v>220000</v>
      </c>
      <c r="K222" s="92" t="str">
        <f t="shared" si="15"/>
        <v/>
      </c>
    </row>
    <row r="223" spans="1:11" x14ac:dyDescent="0.15">
      <c r="B223" s="2"/>
      <c r="C223" s="2"/>
      <c r="E223" s="92" t="str">
        <f t="shared" si="14"/>
        <v/>
      </c>
      <c r="K223" s="92" t="str">
        <f t="shared" si="15"/>
        <v/>
      </c>
    </row>
    <row r="224" spans="1:11" x14ac:dyDescent="0.15">
      <c r="B224" s="2"/>
      <c r="C224" s="2"/>
      <c r="E224" s="92" t="str">
        <f t="shared" si="14"/>
        <v/>
      </c>
      <c r="K224" s="92" t="str">
        <f t="shared" si="15"/>
        <v/>
      </c>
    </row>
    <row r="225" spans="1:11" x14ac:dyDescent="0.15">
      <c r="B225" s="2"/>
      <c r="C225" s="2"/>
      <c r="E225" s="92" t="str">
        <f t="shared" si="14"/>
        <v/>
      </c>
      <c r="K225" s="92" t="str">
        <f t="shared" si="15"/>
        <v/>
      </c>
    </row>
    <row r="226" spans="1:11" x14ac:dyDescent="0.15">
      <c r="B226" s="2"/>
      <c r="C226" s="2"/>
      <c r="E226" s="92" t="str">
        <f t="shared" si="14"/>
        <v/>
      </c>
      <c r="K226" s="92" t="str">
        <f t="shared" si="15"/>
        <v/>
      </c>
    </row>
    <row r="227" spans="1:11" ht="14.25" thickBot="1" x14ac:dyDescent="0.2">
      <c r="A227" s="120"/>
      <c r="B227" s="119"/>
      <c r="C227" s="119"/>
      <c r="D227" s="116"/>
      <c r="E227" s="116" t="str">
        <f t="shared" si="14"/>
        <v/>
      </c>
      <c r="F227" s="119"/>
      <c r="G227" s="120"/>
      <c r="H227" s="119"/>
      <c r="I227" s="119"/>
      <c r="J227" s="116"/>
      <c r="K227" s="116" t="str">
        <f t="shared" si="15"/>
        <v/>
      </c>
    </row>
    <row r="228" spans="1:11" ht="14.25" thickTop="1" x14ac:dyDescent="0.15">
      <c r="A228" s="103">
        <v>43866</v>
      </c>
      <c r="B228" s="2" t="s">
        <v>142</v>
      </c>
      <c r="C228" s="2" t="s">
        <v>3043</v>
      </c>
      <c r="D228" s="92">
        <v>10000</v>
      </c>
      <c r="E228" s="92">
        <f>IF(D228="","",D228)</f>
        <v>10000</v>
      </c>
      <c r="K228" s="92" t="str">
        <f t="shared" si="15"/>
        <v/>
      </c>
    </row>
    <row r="229" spans="1:11" x14ac:dyDescent="0.15">
      <c r="A229" s="103">
        <v>43873</v>
      </c>
      <c r="B229" s="2" t="s">
        <v>3086</v>
      </c>
      <c r="C229" s="2" t="s">
        <v>3087</v>
      </c>
      <c r="D229" s="92">
        <v>10000</v>
      </c>
      <c r="E229" s="92">
        <f>IF(D229="","",D229+E228)</f>
        <v>20000</v>
      </c>
      <c r="G229" s="122">
        <v>43864</v>
      </c>
      <c r="H229" s="2" t="s">
        <v>1681</v>
      </c>
      <c r="I229" t="s">
        <v>2896</v>
      </c>
      <c r="J229" s="92">
        <v>10000</v>
      </c>
      <c r="K229" s="92">
        <f>IF(J229="","",J229)</f>
        <v>10000</v>
      </c>
    </row>
    <row r="230" spans="1:11" x14ac:dyDescent="0.15">
      <c r="A230" s="103">
        <v>44064</v>
      </c>
      <c r="B230" s="2" t="s">
        <v>3092</v>
      </c>
      <c r="C230" s="2" t="s">
        <v>3102</v>
      </c>
      <c r="D230" s="92">
        <v>10000</v>
      </c>
      <c r="E230" s="92">
        <f t="shared" si="14"/>
        <v>30000</v>
      </c>
      <c r="G230" s="103">
        <v>43879</v>
      </c>
      <c r="H230" t="s">
        <v>1687</v>
      </c>
      <c r="I230" t="s">
        <v>3036</v>
      </c>
      <c r="J230" s="92">
        <v>10000</v>
      </c>
      <c r="K230" s="92">
        <f t="shared" si="15"/>
        <v>20000</v>
      </c>
    </row>
    <row r="231" spans="1:11" x14ac:dyDescent="0.15">
      <c r="A231" s="103">
        <v>44064</v>
      </c>
      <c r="B231" s="2" t="s">
        <v>3092</v>
      </c>
      <c r="C231" s="2" t="s">
        <v>3103</v>
      </c>
      <c r="D231" s="92">
        <v>10000</v>
      </c>
      <c r="E231" s="92">
        <f t="shared" si="14"/>
        <v>40000</v>
      </c>
      <c r="K231" s="92" t="str">
        <f t="shared" si="15"/>
        <v/>
      </c>
    </row>
    <row r="232" spans="1:11" x14ac:dyDescent="0.15">
      <c r="A232" s="103">
        <v>44141</v>
      </c>
      <c r="B232" s="2" t="s">
        <v>3093</v>
      </c>
      <c r="C232" s="2" t="s">
        <v>3104</v>
      </c>
      <c r="D232" s="92">
        <v>10000</v>
      </c>
      <c r="E232" s="92">
        <f t="shared" si="14"/>
        <v>50000</v>
      </c>
      <c r="K232" s="92" t="str">
        <f t="shared" si="15"/>
        <v/>
      </c>
    </row>
    <row r="233" spans="1:11" x14ac:dyDescent="0.15">
      <c r="B233" s="2"/>
      <c r="C233" s="2"/>
      <c r="E233" s="92" t="str">
        <f t="shared" si="14"/>
        <v/>
      </c>
      <c r="K233" s="92" t="str">
        <f t="shared" si="15"/>
        <v/>
      </c>
    </row>
    <row r="234" spans="1:11" ht="14.25" thickBot="1" x14ac:dyDescent="0.2">
      <c r="A234" s="120"/>
      <c r="B234" s="119"/>
      <c r="C234" s="119"/>
      <c r="D234" s="116"/>
      <c r="E234" s="116" t="str">
        <f t="shared" si="14"/>
        <v/>
      </c>
      <c r="F234" s="119"/>
      <c r="G234" s="120"/>
      <c r="H234" s="119"/>
      <c r="I234" s="119"/>
      <c r="J234" s="116"/>
      <c r="K234" s="116" t="str">
        <f t="shared" si="15"/>
        <v/>
      </c>
    </row>
    <row r="235" spans="1:11" ht="14.25" thickTop="1" x14ac:dyDescent="0.15">
      <c r="B235" s="2"/>
      <c r="C235" s="2"/>
      <c r="E235" s="92" t="str">
        <f t="shared" si="14"/>
        <v/>
      </c>
      <c r="K235" s="92" t="str">
        <f t="shared" si="15"/>
        <v/>
      </c>
    </row>
    <row r="236" spans="1:11" x14ac:dyDescent="0.15">
      <c r="B236" s="2"/>
      <c r="C236" s="2"/>
      <c r="E236" s="92" t="str">
        <f t="shared" si="14"/>
        <v/>
      </c>
      <c r="K236" s="92" t="str">
        <f t="shared" si="15"/>
        <v/>
      </c>
    </row>
    <row r="237" spans="1:11" x14ac:dyDescent="0.15">
      <c r="B237" s="2"/>
      <c r="C237" s="2"/>
      <c r="E237" s="92" t="str">
        <f t="shared" si="14"/>
        <v/>
      </c>
      <c r="K237" s="92" t="str">
        <f t="shared" si="15"/>
        <v/>
      </c>
    </row>
    <row r="238" spans="1:11" ht="14.25" thickBot="1" x14ac:dyDescent="0.2">
      <c r="A238" s="119"/>
      <c r="B238" s="119"/>
      <c r="C238" s="119"/>
      <c r="D238" s="116"/>
      <c r="E238" s="116" t="str">
        <f t="shared" ref="E238" si="16">IF(D238="","",D238+E237)</f>
        <v/>
      </c>
      <c r="F238" s="119"/>
      <c r="G238" s="120"/>
      <c r="H238" s="119"/>
      <c r="I238" s="119"/>
      <c r="J238" s="116"/>
      <c r="K238" s="116" t="str">
        <f t="shared" ref="K238" si="17">IF(J238="","",J238+K237)</f>
        <v/>
      </c>
    </row>
    <row r="239" spans="1:11" ht="14.25" thickTop="1" x14ac:dyDescent="0.15">
      <c r="B239" s="2"/>
      <c r="C239" s="2"/>
      <c r="E239" s="92" t="str">
        <f>IF(D239="","",D239+#REF!)</f>
        <v/>
      </c>
      <c r="K239" s="92" t="str">
        <f>IF(J239="","",J239+#REF!)</f>
        <v/>
      </c>
    </row>
    <row r="240" spans="1:11" x14ac:dyDescent="0.15">
      <c r="B240" s="2"/>
      <c r="C240" s="2"/>
      <c r="E240" s="92" t="str">
        <f t="shared" si="14"/>
        <v/>
      </c>
      <c r="K240" s="92" t="str">
        <f t="shared" si="15"/>
        <v/>
      </c>
    </row>
    <row r="241" spans="2:11" x14ac:dyDescent="0.15">
      <c r="B241" s="2"/>
      <c r="C241" s="2"/>
      <c r="E241" s="92" t="str">
        <f t="shared" si="14"/>
        <v/>
      </c>
      <c r="K241" s="92" t="str">
        <f t="shared" si="15"/>
        <v/>
      </c>
    </row>
    <row r="242" spans="2:11" x14ac:dyDescent="0.15">
      <c r="B242" s="2"/>
      <c r="C242" s="2"/>
      <c r="E242" s="92" t="str">
        <f t="shared" si="14"/>
        <v/>
      </c>
      <c r="K242" s="92" t="str">
        <f t="shared" si="15"/>
        <v/>
      </c>
    </row>
    <row r="243" spans="2:11" x14ac:dyDescent="0.15">
      <c r="B243" s="2"/>
      <c r="C243" s="2"/>
      <c r="E243" s="92" t="str">
        <f t="shared" si="14"/>
        <v/>
      </c>
      <c r="K243" s="92" t="str">
        <f t="shared" si="15"/>
        <v/>
      </c>
    </row>
    <row r="244" spans="2:11" x14ac:dyDescent="0.15">
      <c r="B244" s="2"/>
      <c r="C244" s="2"/>
      <c r="E244" s="92" t="str">
        <f t="shared" si="14"/>
        <v/>
      </c>
      <c r="K244" s="92" t="str">
        <f t="shared" si="15"/>
        <v/>
      </c>
    </row>
    <row r="245" spans="2:11" x14ac:dyDescent="0.15">
      <c r="B245" s="2"/>
      <c r="C245" s="2"/>
      <c r="E245" s="92" t="str">
        <f t="shared" si="14"/>
        <v/>
      </c>
      <c r="K245" s="92" t="str">
        <f t="shared" si="15"/>
        <v/>
      </c>
    </row>
    <row r="246" spans="2:11" x14ac:dyDescent="0.15">
      <c r="E246" s="92" t="str">
        <f t="shared" si="14"/>
        <v/>
      </c>
      <c r="K246" s="92" t="str">
        <f t="shared" si="15"/>
        <v/>
      </c>
    </row>
    <row r="247" spans="2:11" x14ac:dyDescent="0.15">
      <c r="E247" s="92" t="str">
        <f t="shared" si="14"/>
        <v/>
      </c>
      <c r="K247" s="92" t="str">
        <f t="shared" si="15"/>
        <v/>
      </c>
    </row>
    <row r="248" spans="2:11" x14ac:dyDescent="0.15">
      <c r="E248" s="92" t="str">
        <f t="shared" si="14"/>
        <v/>
      </c>
      <c r="K248" s="92" t="str">
        <f t="shared" si="15"/>
        <v/>
      </c>
    </row>
    <row r="249" spans="2:11" x14ac:dyDescent="0.15">
      <c r="E249" s="92" t="str">
        <f t="shared" si="14"/>
        <v/>
      </c>
      <c r="K249" s="92" t="str">
        <f t="shared" si="15"/>
        <v/>
      </c>
    </row>
    <row r="250" spans="2:11" x14ac:dyDescent="0.15">
      <c r="E250" s="92" t="str">
        <f t="shared" si="14"/>
        <v/>
      </c>
      <c r="K250" s="92" t="str">
        <f t="shared" si="15"/>
        <v/>
      </c>
    </row>
    <row r="251" spans="2:11" x14ac:dyDescent="0.15">
      <c r="E251" s="92" t="str">
        <f t="shared" si="14"/>
        <v/>
      </c>
      <c r="K251" s="92" t="str">
        <f t="shared" si="15"/>
        <v/>
      </c>
    </row>
    <row r="252" spans="2:11" x14ac:dyDescent="0.15">
      <c r="E252" s="92" t="str">
        <f t="shared" si="14"/>
        <v/>
      </c>
      <c r="K252" s="92" t="str">
        <f t="shared" si="15"/>
        <v/>
      </c>
    </row>
    <row r="253" spans="2:11" x14ac:dyDescent="0.15">
      <c r="E253" s="92" t="str">
        <f t="shared" si="14"/>
        <v/>
      </c>
      <c r="K253" s="92" t="str">
        <f t="shared" si="15"/>
        <v/>
      </c>
    </row>
    <row r="254" spans="2:11" x14ac:dyDescent="0.15">
      <c r="E254" s="92" t="str">
        <f t="shared" si="14"/>
        <v/>
      </c>
      <c r="K254" s="92" t="str">
        <f t="shared" si="15"/>
        <v/>
      </c>
    </row>
    <row r="255" spans="2:11" x14ac:dyDescent="0.15">
      <c r="E255" s="92" t="str">
        <f t="shared" si="14"/>
        <v/>
      </c>
      <c r="K255" s="92" t="str">
        <f t="shared" si="15"/>
        <v/>
      </c>
    </row>
    <row r="256" spans="2: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ref="E260:E323" si="18">IF(D260="","",D260+E259)</f>
        <v/>
      </c>
      <c r="K260" s="92" t="str">
        <f t="shared" ref="K260:K323" si="19">IF(J260="","",J260+K259)</f>
        <v/>
      </c>
    </row>
    <row r="261" spans="5:11" x14ac:dyDescent="0.15">
      <c r="E261" s="92" t="str">
        <f t="shared" si="18"/>
        <v/>
      </c>
      <c r="K261" s="92" t="str">
        <f t="shared" si="19"/>
        <v/>
      </c>
    </row>
    <row r="262" spans="5:11" x14ac:dyDescent="0.15">
      <c r="E262" s="92" t="str">
        <f t="shared" si="18"/>
        <v/>
      </c>
      <c r="K262" s="92" t="str">
        <f t="shared" si="19"/>
        <v/>
      </c>
    </row>
    <row r="263" spans="5:11" x14ac:dyDescent="0.15">
      <c r="E263" s="92" t="str">
        <f t="shared" si="18"/>
        <v/>
      </c>
      <c r="K263" s="92" t="str">
        <f t="shared" si="19"/>
        <v/>
      </c>
    </row>
    <row r="264" spans="5:11" x14ac:dyDescent="0.15">
      <c r="E264" s="92" t="str">
        <f t="shared" si="18"/>
        <v/>
      </c>
      <c r="K264" s="92" t="str">
        <f t="shared" si="19"/>
        <v/>
      </c>
    </row>
    <row r="265" spans="5:11" x14ac:dyDescent="0.15">
      <c r="E265" s="92" t="str">
        <f t="shared" si="18"/>
        <v/>
      </c>
      <c r="K265" s="92" t="str">
        <f t="shared" si="19"/>
        <v/>
      </c>
    </row>
    <row r="266" spans="5:11" x14ac:dyDescent="0.15">
      <c r="E266" s="92" t="str">
        <f t="shared" si="18"/>
        <v/>
      </c>
      <c r="K266" s="92" t="str">
        <f t="shared" si="19"/>
        <v/>
      </c>
    </row>
    <row r="267" spans="5:11" x14ac:dyDescent="0.15">
      <c r="E267" s="92" t="str">
        <f t="shared" si="18"/>
        <v/>
      </c>
      <c r="K267" s="92" t="str">
        <f t="shared" si="19"/>
        <v/>
      </c>
    </row>
    <row r="268" spans="5:11" x14ac:dyDescent="0.15">
      <c r="E268" s="92" t="str">
        <f t="shared" si="18"/>
        <v/>
      </c>
      <c r="K268" s="92" t="str">
        <f t="shared" si="19"/>
        <v/>
      </c>
    </row>
    <row r="269" spans="5:11" x14ac:dyDescent="0.15">
      <c r="E269" s="92" t="str">
        <f t="shared" si="18"/>
        <v/>
      </c>
      <c r="K269" s="92" t="str">
        <f t="shared" si="19"/>
        <v/>
      </c>
    </row>
    <row r="270" spans="5:11" x14ac:dyDescent="0.15">
      <c r="E270" s="92" t="str">
        <f t="shared" si="18"/>
        <v/>
      </c>
      <c r="K270" s="92" t="str">
        <f t="shared" si="19"/>
        <v/>
      </c>
    </row>
    <row r="271" spans="5:11" x14ac:dyDescent="0.15">
      <c r="E271" s="92" t="str">
        <f t="shared" si="18"/>
        <v/>
      </c>
      <c r="K271" s="92" t="str">
        <f t="shared" si="19"/>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si="18"/>
        <v/>
      </c>
      <c r="K278" s="92" t="str">
        <f t="shared" si="19"/>
        <v/>
      </c>
    </row>
    <row r="279" spans="5:11" x14ac:dyDescent="0.15">
      <c r="E279" s="92" t="str">
        <f t="shared" si="18"/>
        <v/>
      </c>
      <c r="K279" s="92" t="str">
        <f t="shared" si="19"/>
        <v/>
      </c>
    </row>
    <row r="280" spans="5:11" x14ac:dyDescent="0.15">
      <c r="E280" s="92" t="str">
        <f t="shared" si="18"/>
        <v/>
      </c>
      <c r="K280" s="92" t="str">
        <f t="shared" si="19"/>
        <v/>
      </c>
    </row>
    <row r="281" spans="5:11" x14ac:dyDescent="0.15">
      <c r="E281" s="92" t="str">
        <f t="shared" si="18"/>
        <v/>
      </c>
      <c r="K281" s="92" t="str">
        <f t="shared" si="19"/>
        <v/>
      </c>
    </row>
    <row r="282" spans="5:11" x14ac:dyDescent="0.15">
      <c r="E282" s="92" t="str">
        <f t="shared" si="18"/>
        <v/>
      </c>
      <c r="K282" s="92" t="str">
        <f t="shared" si="19"/>
        <v/>
      </c>
    </row>
    <row r="283" spans="5:11" x14ac:dyDescent="0.15">
      <c r="E283" s="92" t="str">
        <f t="shared" si="18"/>
        <v/>
      </c>
      <c r="K283" s="92" t="str">
        <f t="shared" si="19"/>
        <v/>
      </c>
    </row>
    <row r="284" spans="5:11" x14ac:dyDescent="0.15">
      <c r="E284" s="92" t="str">
        <f t="shared" si="18"/>
        <v/>
      </c>
      <c r="K284" s="92" t="str">
        <f t="shared" si="19"/>
        <v/>
      </c>
    </row>
    <row r="285" spans="5:11" x14ac:dyDescent="0.15">
      <c r="E285" s="92" t="str">
        <f t="shared" si="18"/>
        <v/>
      </c>
      <c r="K285" s="92" t="str">
        <f t="shared" si="19"/>
        <v/>
      </c>
    </row>
    <row r="286" spans="5:11" x14ac:dyDescent="0.15">
      <c r="E286" s="92" t="str">
        <f t="shared" si="18"/>
        <v/>
      </c>
      <c r="K286" s="92" t="str">
        <f t="shared" si="19"/>
        <v/>
      </c>
    </row>
    <row r="287" spans="5:11" x14ac:dyDescent="0.15">
      <c r="E287" s="92" t="str">
        <f t="shared" si="18"/>
        <v/>
      </c>
      <c r="K287" s="92" t="str">
        <f t="shared" si="19"/>
        <v/>
      </c>
    </row>
    <row r="288" spans="5:11" x14ac:dyDescent="0.15">
      <c r="E288" s="92" t="str">
        <f t="shared" si="18"/>
        <v/>
      </c>
      <c r="K288" s="92" t="str">
        <f t="shared" si="19"/>
        <v/>
      </c>
    </row>
    <row r="289" spans="5:11" x14ac:dyDescent="0.15">
      <c r="E289" s="92" t="str">
        <f t="shared" si="18"/>
        <v/>
      </c>
      <c r="K289" s="92" t="str">
        <f t="shared" si="19"/>
        <v/>
      </c>
    </row>
    <row r="290" spans="5:11" x14ac:dyDescent="0.15">
      <c r="E290" s="92" t="str">
        <f t="shared" si="18"/>
        <v/>
      </c>
      <c r="K290" s="92" t="str">
        <f t="shared" si="19"/>
        <v/>
      </c>
    </row>
    <row r="291" spans="5:11" x14ac:dyDescent="0.15">
      <c r="E291" s="92" t="str">
        <f t="shared" si="18"/>
        <v/>
      </c>
      <c r="K291" s="92" t="str">
        <f t="shared" si="19"/>
        <v/>
      </c>
    </row>
    <row r="292" spans="5:11" x14ac:dyDescent="0.15">
      <c r="E292" s="92" t="str">
        <f t="shared" si="18"/>
        <v/>
      </c>
      <c r="K292" s="92" t="str">
        <f t="shared" si="19"/>
        <v/>
      </c>
    </row>
    <row r="293" spans="5:11" x14ac:dyDescent="0.15">
      <c r="E293" s="92" t="str">
        <f t="shared" si="18"/>
        <v/>
      </c>
      <c r="K293" s="92" t="str">
        <f t="shared" si="19"/>
        <v/>
      </c>
    </row>
    <row r="294" spans="5:11" x14ac:dyDescent="0.15">
      <c r="E294" s="92" t="str">
        <f t="shared" si="18"/>
        <v/>
      </c>
      <c r="K294" s="92" t="str">
        <f t="shared" si="19"/>
        <v/>
      </c>
    </row>
    <row r="295" spans="5:11" x14ac:dyDescent="0.15">
      <c r="E295" s="92" t="str">
        <f t="shared" si="18"/>
        <v/>
      </c>
      <c r="K295" s="92" t="str">
        <f t="shared" si="19"/>
        <v/>
      </c>
    </row>
    <row r="296" spans="5:11" x14ac:dyDescent="0.15">
      <c r="E296" s="92" t="str">
        <f t="shared" si="18"/>
        <v/>
      </c>
      <c r="K296" s="92" t="str">
        <f t="shared" si="19"/>
        <v/>
      </c>
    </row>
    <row r="297" spans="5:11" x14ac:dyDescent="0.15">
      <c r="E297" s="92" t="str">
        <f t="shared" si="18"/>
        <v/>
      </c>
      <c r="K297" s="92" t="str">
        <f t="shared" si="19"/>
        <v/>
      </c>
    </row>
    <row r="298" spans="5:11" x14ac:dyDescent="0.15">
      <c r="E298" s="92" t="str">
        <f t="shared" si="18"/>
        <v/>
      </c>
      <c r="K298" s="92" t="str">
        <f t="shared" si="19"/>
        <v/>
      </c>
    </row>
    <row r="299" spans="5:11" x14ac:dyDescent="0.15">
      <c r="E299" s="92" t="str">
        <f t="shared" si="18"/>
        <v/>
      </c>
      <c r="K299" s="92" t="str">
        <f t="shared" si="19"/>
        <v/>
      </c>
    </row>
    <row r="300" spans="5:11" x14ac:dyDescent="0.15">
      <c r="E300" s="92" t="str">
        <f t="shared" si="18"/>
        <v/>
      </c>
      <c r="K300" s="92" t="str">
        <f t="shared" si="19"/>
        <v/>
      </c>
    </row>
    <row r="301" spans="5:11" x14ac:dyDescent="0.15">
      <c r="E301" s="92" t="str">
        <f t="shared" si="18"/>
        <v/>
      </c>
      <c r="K301" s="92" t="str">
        <f t="shared" si="19"/>
        <v/>
      </c>
    </row>
    <row r="302" spans="5:11" x14ac:dyDescent="0.15">
      <c r="E302" s="92" t="str">
        <f t="shared" si="18"/>
        <v/>
      </c>
      <c r="K302" s="92" t="str">
        <f t="shared" si="19"/>
        <v/>
      </c>
    </row>
    <row r="303" spans="5:11" x14ac:dyDescent="0.15">
      <c r="E303" s="92" t="str">
        <f t="shared" si="18"/>
        <v/>
      </c>
      <c r="K303" s="92" t="str">
        <f t="shared" si="19"/>
        <v/>
      </c>
    </row>
    <row r="304" spans="5:11" x14ac:dyDescent="0.15">
      <c r="E304" s="92" t="str">
        <f t="shared" si="18"/>
        <v/>
      </c>
      <c r="K304" s="92" t="str">
        <f t="shared" si="19"/>
        <v/>
      </c>
    </row>
    <row r="305" spans="5:11" x14ac:dyDescent="0.15">
      <c r="E305" s="92" t="str">
        <f t="shared" si="18"/>
        <v/>
      </c>
      <c r="K305" s="92" t="str">
        <f t="shared" si="19"/>
        <v/>
      </c>
    </row>
    <row r="306" spans="5:11" x14ac:dyDescent="0.15">
      <c r="E306" s="92" t="str">
        <f t="shared" si="18"/>
        <v/>
      </c>
      <c r="K306" s="92" t="str">
        <f t="shared" si="19"/>
        <v/>
      </c>
    </row>
    <row r="307" spans="5:11" x14ac:dyDescent="0.15">
      <c r="E307" s="92" t="str">
        <f t="shared" si="18"/>
        <v/>
      </c>
      <c r="K307" s="92" t="str">
        <f t="shared" si="19"/>
        <v/>
      </c>
    </row>
    <row r="308" spans="5:11" x14ac:dyDescent="0.15">
      <c r="E308" s="92" t="str">
        <f t="shared" si="18"/>
        <v/>
      </c>
      <c r="K308" s="92" t="str">
        <f t="shared" si="19"/>
        <v/>
      </c>
    </row>
    <row r="309" spans="5:11" x14ac:dyDescent="0.15">
      <c r="E309" s="92" t="str">
        <f t="shared" si="18"/>
        <v/>
      </c>
      <c r="K309" s="92" t="str">
        <f t="shared" si="19"/>
        <v/>
      </c>
    </row>
    <row r="310" spans="5:11" x14ac:dyDescent="0.15">
      <c r="E310" s="92" t="str">
        <f t="shared" si="18"/>
        <v/>
      </c>
      <c r="K310" s="92" t="str">
        <f t="shared" si="19"/>
        <v/>
      </c>
    </row>
    <row r="311" spans="5:11" x14ac:dyDescent="0.15">
      <c r="E311" s="92" t="str">
        <f t="shared" si="18"/>
        <v/>
      </c>
      <c r="K311" s="92" t="str">
        <f t="shared" si="19"/>
        <v/>
      </c>
    </row>
    <row r="312" spans="5:11" x14ac:dyDescent="0.15">
      <c r="E312" s="92" t="str">
        <f t="shared" si="18"/>
        <v/>
      </c>
      <c r="K312" s="92" t="str">
        <f t="shared" si="19"/>
        <v/>
      </c>
    </row>
    <row r="313" spans="5:11" x14ac:dyDescent="0.15">
      <c r="E313" s="92" t="str">
        <f t="shared" si="18"/>
        <v/>
      </c>
      <c r="K313" s="92" t="str">
        <f t="shared" si="19"/>
        <v/>
      </c>
    </row>
    <row r="314" spans="5:11" x14ac:dyDescent="0.15">
      <c r="E314" s="92" t="str">
        <f t="shared" si="18"/>
        <v/>
      </c>
      <c r="K314" s="92" t="str">
        <f t="shared" si="19"/>
        <v/>
      </c>
    </row>
    <row r="315" spans="5:11" x14ac:dyDescent="0.15">
      <c r="E315" s="92" t="str">
        <f t="shared" si="18"/>
        <v/>
      </c>
      <c r="K315" s="92" t="str">
        <f t="shared" si="19"/>
        <v/>
      </c>
    </row>
    <row r="316" spans="5:11" x14ac:dyDescent="0.15">
      <c r="E316" s="92" t="str">
        <f t="shared" si="18"/>
        <v/>
      </c>
      <c r="K316" s="92" t="str">
        <f t="shared" si="19"/>
        <v/>
      </c>
    </row>
    <row r="317" spans="5:11" x14ac:dyDescent="0.15">
      <c r="E317" s="92" t="str">
        <f t="shared" si="18"/>
        <v/>
      </c>
      <c r="K317" s="92" t="str">
        <f t="shared" si="19"/>
        <v/>
      </c>
    </row>
    <row r="318" spans="5:11" x14ac:dyDescent="0.15">
      <c r="E318" s="92" t="str">
        <f t="shared" si="18"/>
        <v/>
      </c>
      <c r="K318" s="92" t="str">
        <f t="shared" si="19"/>
        <v/>
      </c>
    </row>
    <row r="319" spans="5:11" x14ac:dyDescent="0.15">
      <c r="E319" s="92" t="str">
        <f t="shared" si="18"/>
        <v/>
      </c>
      <c r="K319" s="92" t="str">
        <f t="shared" si="19"/>
        <v/>
      </c>
    </row>
    <row r="320" spans="5:11" x14ac:dyDescent="0.15">
      <c r="E320" s="92" t="str">
        <f t="shared" si="18"/>
        <v/>
      </c>
      <c r="K320" s="92" t="str">
        <f t="shared" si="19"/>
        <v/>
      </c>
    </row>
    <row r="321" spans="5:11" x14ac:dyDescent="0.15">
      <c r="E321" s="92" t="str">
        <f t="shared" si="18"/>
        <v/>
      </c>
      <c r="K321" s="92" t="str">
        <f t="shared" si="19"/>
        <v/>
      </c>
    </row>
    <row r="322" spans="5:11" x14ac:dyDescent="0.15">
      <c r="E322" s="92" t="str">
        <f t="shared" si="18"/>
        <v/>
      </c>
      <c r="K322" s="92" t="str">
        <f t="shared" si="19"/>
        <v/>
      </c>
    </row>
    <row r="323" spans="5:11" x14ac:dyDescent="0.15">
      <c r="E323" s="92" t="str">
        <f t="shared" si="18"/>
        <v/>
      </c>
      <c r="K323" s="92" t="str">
        <f t="shared" si="19"/>
        <v/>
      </c>
    </row>
    <row r="324" spans="5:11" x14ac:dyDescent="0.15">
      <c r="E324" s="92" t="str">
        <f t="shared" ref="E324:E383" si="20">IF(D324="","",D324+E323)</f>
        <v/>
      </c>
      <c r="K324" s="92" t="str">
        <f t="shared" ref="K324:K387" si="21">IF(J324="","",J324+K323)</f>
        <v/>
      </c>
    </row>
    <row r="325" spans="5:11" x14ac:dyDescent="0.15">
      <c r="E325" s="92" t="str">
        <f t="shared" si="20"/>
        <v/>
      </c>
      <c r="K325" s="92" t="str">
        <f t="shared" si="21"/>
        <v/>
      </c>
    </row>
    <row r="326" spans="5:11" x14ac:dyDescent="0.15">
      <c r="E326" s="92" t="str">
        <f t="shared" si="20"/>
        <v/>
      </c>
      <c r="K326" s="92" t="str">
        <f t="shared" si="21"/>
        <v/>
      </c>
    </row>
    <row r="327" spans="5:11" x14ac:dyDescent="0.15">
      <c r="E327" s="92" t="str">
        <f t="shared" si="20"/>
        <v/>
      </c>
      <c r="K327" s="92" t="str">
        <f t="shared" si="21"/>
        <v/>
      </c>
    </row>
    <row r="328" spans="5:11" x14ac:dyDescent="0.15">
      <c r="E328" s="92" t="str">
        <f t="shared" si="20"/>
        <v/>
      </c>
      <c r="K328" s="92" t="str">
        <f t="shared" si="21"/>
        <v/>
      </c>
    </row>
    <row r="329" spans="5:11" x14ac:dyDescent="0.15">
      <c r="E329" s="92" t="str">
        <f t="shared" si="20"/>
        <v/>
      </c>
      <c r="K329" s="92" t="str">
        <f t="shared" si="21"/>
        <v/>
      </c>
    </row>
    <row r="330" spans="5:11" x14ac:dyDescent="0.15">
      <c r="E330" s="92" t="str">
        <f t="shared" si="20"/>
        <v/>
      </c>
      <c r="K330" s="92" t="str">
        <f t="shared" si="21"/>
        <v/>
      </c>
    </row>
    <row r="331" spans="5:11" x14ac:dyDescent="0.15">
      <c r="E331" s="92" t="str">
        <f t="shared" si="20"/>
        <v/>
      </c>
      <c r="K331" s="92" t="str">
        <f t="shared" si="21"/>
        <v/>
      </c>
    </row>
    <row r="332" spans="5:11" x14ac:dyDescent="0.15">
      <c r="E332" s="92" t="str">
        <f t="shared" si="20"/>
        <v/>
      </c>
      <c r="K332" s="92" t="str">
        <f t="shared" si="21"/>
        <v/>
      </c>
    </row>
    <row r="333" spans="5:11" x14ac:dyDescent="0.15">
      <c r="E333" s="92" t="str">
        <f t="shared" si="20"/>
        <v/>
      </c>
      <c r="K333" s="92" t="str">
        <f t="shared" si="21"/>
        <v/>
      </c>
    </row>
    <row r="334" spans="5:11" x14ac:dyDescent="0.15">
      <c r="E334" s="92" t="str">
        <f t="shared" si="20"/>
        <v/>
      </c>
      <c r="K334" s="92" t="str">
        <f t="shared" si="21"/>
        <v/>
      </c>
    </row>
    <row r="335" spans="5:11" x14ac:dyDescent="0.15">
      <c r="E335" s="92" t="str">
        <f t="shared" si="20"/>
        <v/>
      </c>
      <c r="K335" s="92" t="str">
        <f t="shared" si="21"/>
        <v/>
      </c>
    </row>
    <row r="336" spans="5:11" x14ac:dyDescent="0.15">
      <c r="E336" s="92" t="str">
        <f t="shared" si="20"/>
        <v/>
      </c>
      <c r="K336" s="92" t="str">
        <f t="shared" si="21"/>
        <v/>
      </c>
    </row>
    <row r="337" spans="5:11" x14ac:dyDescent="0.15">
      <c r="E337" s="92" t="str">
        <f t="shared" si="20"/>
        <v/>
      </c>
      <c r="K337" s="92" t="str">
        <f t="shared" si="21"/>
        <v/>
      </c>
    </row>
    <row r="338" spans="5:11" x14ac:dyDescent="0.15">
      <c r="E338" s="92" t="str">
        <f t="shared" si="20"/>
        <v/>
      </c>
      <c r="K338" s="92" t="str">
        <f t="shared" si="21"/>
        <v/>
      </c>
    </row>
    <row r="339" spans="5:11" x14ac:dyDescent="0.15">
      <c r="E339" s="92" t="str">
        <f t="shared" si="20"/>
        <v/>
      </c>
      <c r="K339" s="92" t="str">
        <f t="shared" si="21"/>
        <v/>
      </c>
    </row>
    <row r="340" spans="5:11" x14ac:dyDescent="0.15">
      <c r="E340" s="92" t="str">
        <f t="shared" si="20"/>
        <v/>
      </c>
      <c r="K340" s="92" t="str">
        <f t="shared" si="21"/>
        <v/>
      </c>
    </row>
    <row r="341" spans="5:11" x14ac:dyDescent="0.15">
      <c r="E341" s="92" t="str">
        <f t="shared" si="20"/>
        <v/>
      </c>
      <c r="K341" s="92" t="str">
        <f t="shared" si="21"/>
        <v/>
      </c>
    </row>
    <row r="342" spans="5:11" x14ac:dyDescent="0.15">
      <c r="E342" s="92" t="str">
        <f t="shared" si="20"/>
        <v/>
      </c>
      <c r="K342" s="92" t="str">
        <f t="shared" si="21"/>
        <v/>
      </c>
    </row>
    <row r="343" spans="5:11" x14ac:dyDescent="0.15">
      <c r="E343" s="92" t="str">
        <f t="shared" si="20"/>
        <v/>
      </c>
      <c r="K343" s="92" t="str">
        <f t="shared" si="21"/>
        <v/>
      </c>
    </row>
    <row r="344" spans="5:11" x14ac:dyDescent="0.15">
      <c r="E344" s="92" t="str">
        <f t="shared" si="20"/>
        <v/>
      </c>
      <c r="K344" s="92" t="str">
        <f t="shared" si="21"/>
        <v/>
      </c>
    </row>
    <row r="345" spans="5:11" x14ac:dyDescent="0.15">
      <c r="E345" s="92" t="str">
        <f t="shared" si="20"/>
        <v/>
      </c>
      <c r="K345" s="92" t="str">
        <f t="shared" si="21"/>
        <v/>
      </c>
    </row>
    <row r="346" spans="5:11" x14ac:dyDescent="0.15">
      <c r="E346" s="92" t="str">
        <f t="shared" si="20"/>
        <v/>
      </c>
      <c r="K346" s="92" t="str">
        <f t="shared" si="21"/>
        <v/>
      </c>
    </row>
    <row r="347" spans="5:11" x14ac:dyDescent="0.15">
      <c r="E347" s="92" t="str">
        <f t="shared" si="20"/>
        <v/>
      </c>
      <c r="K347" s="92" t="str">
        <f t="shared" si="21"/>
        <v/>
      </c>
    </row>
    <row r="348" spans="5:11" x14ac:dyDescent="0.15">
      <c r="E348" s="92" t="str">
        <f t="shared" si="20"/>
        <v/>
      </c>
      <c r="K348" s="92" t="str">
        <f t="shared" si="21"/>
        <v/>
      </c>
    </row>
    <row r="349" spans="5:11" x14ac:dyDescent="0.15">
      <c r="E349" s="92" t="str">
        <f t="shared" si="20"/>
        <v/>
      </c>
      <c r="K349" s="92" t="str">
        <f t="shared" si="21"/>
        <v/>
      </c>
    </row>
    <row r="350" spans="5:11" x14ac:dyDescent="0.15">
      <c r="E350" s="92" t="str">
        <f t="shared" si="20"/>
        <v/>
      </c>
      <c r="K350" s="92" t="str">
        <f t="shared" si="21"/>
        <v/>
      </c>
    </row>
    <row r="351" spans="5:11" x14ac:dyDescent="0.15">
      <c r="E351" s="92" t="str">
        <f t="shared" si="20"/>
        <v/>
      </c>
      <c r="K351" s="92" t="str">
        <f t="shared" si="21"/>
        <v/>
      </c>
    </row>
    <row r="352" spans="5:11" x14ac:dyDescent="0.15">
      <c r="E352" s="92" t="str">
        <f t="shared" si="20"/>
        <v/>
      </c>
      <c r="K352" s="92" t="str">
        <f t="shared" si="21"/>
        <v/>
      </c>
    </row>
    <row r="353" spans="5:11" x14ac:dyDescent="0.15">
      <c r="E353" s="92" t="str">
        <f t="shared" si="20"/>
        <v/>
      </c>
      <c r="K353" s="92" t="str">
        <f t="shared" si="21"/>
        <v/>
      </c>
    </row>
    <row r="354" spans="5:11" x14ac:dyDescent="0.15">
      <c r="E354" s="92" t="str">
        <f t="shared" si="20"/>
        <v/>
      </c>
      <c r="K354" s="92" t="str">
        <f t="shared" si="21"/>
        <v/>
      </c>
    </row>
    <row r="355" spans="5:11" x14ac:dyDescent="0.15">
      <c r="E355" s="92" t="str">
        <f t="shared" si="20"/>
        <v/>
      </c>
      <c r="K355" s="92" t="str">
        <f t="shared" si="21"/>
        <v/>
      </c>
    </row>
    <row r="356" spans="5:11" x14ac:dyDescent="0.15">
      <c r="E356" s="92" t="str">
        <f t="shared" si="20"/>
        <v/>
      </c>
      <c r="K356" s="92" t="str">
        <f t="shared" si="21"/>
        <v/>
      </c>
    </row>
    <row r="357" spans="5:11" x14ac:dyDescent="0.15">
      <c r="E357" s="92" t="str">
        <f t="shared" si="20"/>
        <v/>
      </c>
      <c r="K357" s="92" t="str">
        <f t="shared" si="21"/>
        <v/>
      </c>
    </row>
    <row r="358" spans="5:11" x14ac:dyDescent="0.15">
      <c r="E358" s="92" t="str">
        <f t="shared" si="20"/>
        <v/>
      </c>
      <c r="K358" s="92" t="str">
        <f t="shared" si="21"/>
        <v/>
      </c>
    </row>
    <row r="359" spans="5:11" x14ac:dyDescent="0.15">
      <c r="E359" s="92" t="str">
        <f t="shared" si="20"/>
        <v/>
      </c>
      <c r="K359" s="92" t="str">
        <f t="shared" si="21"/>
        <v/>
      </c>
    </row>
    <row r="360" spans="5:11" x14ac:dyDescent="0.15">
      <c r="E360" s="92" t="str">
        <f t="shared" si="20"/>
        <v/>
      </c>
      <c r="K360" s="92" t="str">
        <f t="shared" si="21"/>
        <v/>
      </c>
    </row>
    <row r="361" spans="5:11" x14ac:dyDescent="0.15">
      <c r="E361" s="92" t="str">
        <f t="shared" si="20"/>
        <v/>
      </c>
      <c r="K361" s="92" t="str">
        <f t="shared" si="21"/>
        <v/>
      </c>
    </row>
    <row r="362" spans="5:11" x14ac:dyDescent="0.15">
      <c r="E362" s="92" t="str">
        <f t="shared" si="20"/>
        <v/>
      </c>
      <c r="K362" s="92" t="str">
        <f t="shared" si="21"/>
        <v/>
      </c>
    </row>
    <row r="363" spans="5:11" x14ac:dyDescent="0.15">
      <c r="E363" s="92" t="str">
        <f t="shared" si="20"/>
        <v/>
      </c>
      <c r="K363" s="92" t="str">
        <f t="shared" si="21"/>
        <v/>
      </c>
    </row>
    <row r="364" spans="5:11" x14ac:dyDescent="0.15">
      <c r="E364" s="92" t="str">
        <f t="shared" si="20"/>
        <v/>
      </c>
      <c r="K364" s="92" t="str">
        <f t="shared" si="21"/>
        <v/>
      </c>
    </row>
    <row r="365" spans="5:11" x14ac:dyDescent="0.15">
      <c r="E365" s="92" t="str">
        <f t="shared" si="20"/>
        <v/>
      </c>
      <c r="K365" s="92" t="str">
        <f t="shared" si="21"/>
        <v/>
      </c>
    </row>
    <row r="366" spans="5:11" x14ac:dyDescent="0.15">
      <c r="E366" s="92" t="str">
        <f t="shared" si="20"/>
        <v/>
      </c>
      <c r="K366" s="92" t="str">
        <f t="shared" si="21"/>
        <v/>
      </c>
    </row>
    <row r="367" spans="5:11" x14ac:dyDescent="0.15">
      <c r="E367" s="92" t="str">
        <f t="shared" si="20"/>
        <v/>
      </c>
      <c r="K367" s="92" t="str">
        <f t="shared" si="21"/>
        <v/>
      </c>
    </row>
    <row r="368" spans="5:11" x14ac:dyDescent="0.15">
      <c r="E368" s="92" t="str">
        <f t="shared" si="20"/>
        <v/>
      </c>
      <c r="K368" s="92" t="str">
        <f t="shared" si="21"/>
        <v/>
      </c>
    </row>
    <row r="369" spans="5:11" x14ac:dyDescent="0.15">
      <c r="E369" s="92" t="str">
        <f t="shared" si="20"/>
        <v/>
      </c>
      <c r="K369" s="92" t="str">
        <f t="shared" si="21"/>
        <v/>
      </c>
    </row>
    <row r="370" spans="5:11" x14ac:dyDescent="0.15">
      <c r="E370" s="92" t="str">
        <f t="shared" si="20"/>
        <v/>
      </c>
      <c r="K370" s="92" t="str">
        <f t="shared" si="21"/>
        <v/>
      </c>
    </row>
    <row r="371" spans="5:11" x14ac:dyDescent="0.15">
      <c r="E371" s="92" t="str">
        <f t="shared" si="20"/>
        <v/>
      </c>
      <c r="K371" s="92" t="str">
        <f t="shared" si="21"/>
        <v/>
      </c>
    </row>
    <row r="372" spans="5:11" x14ac:dyDescent="0.15">
      <c r="E372" s="92" t="str">
        <f t="shared" si="20"/>
        <v/>
      </c>
      <c r="K372" s="92" t="str">
        <f t="shared" si="21"/>
        <v/>
      </c>
    </row>
    <row r="373" spans="5:11" x14ac:dyDescent="0.15">
      <c r="E373" s="92" t="str">
        <f t="shared" si="20"/>
        <v/>
      </c>
      <c r="K373" s="92" t="str">
        <f t="shared" si="21"/>
        <v/>
      </c>
    </row>
    <row r="374" spans="5:11" x14ac:dyDescent="0.15">
      <c r="E374" s="92" t="str">
        <f t="shared" si="20"/>
        <v/>
      </c>
      <c r="K374" s="92" t="str">
        <f t="shared" si="21"/>
        <v/>
      </c>
    </row>
    <row r="375" spans="5:11" x14ac:dyDescent="0.15">
      <c r="E375" s="92" t="str">
        <f t="shared" si="20"/>
        <v/>
      </c>
      <c r="K375" s="92" t="str">
        <f t="shared" si="21"/>
        <v/>
      </c>
    </row>
    <row r="376" spans="5:11" x14ac:dyDescent="0.15">
      <c r="E376" s="92" t="str">
        <f t="shared" si="20"/>
        <v/>
      </c>
      <c r="K376" s="92" t="str">
        <f t="shared" si="21"/>
        <v/>
      </c>
    </row>
    <row r="377" spans="5:11" x14ac:dyDescent="0.15">
      <c r="E377" s="92" t="str">
        <f t="shared" si="20"/>
        <v/>
      </c>
      <c r="K377" s="92" t="str">
        <f t="shared" si="21"/>
        <v/>
      </c>
    </row>
    <row r="378" spans="5:11" x14ac:dyDescent="0.15">
      <c r="E378" s="92" t="str">
        <f t="shared" si="20"/>
        <v/>
      </c>
      <c r="K378" s="92" t="str">
        <f t="shared" si="21"/>
        <v/>
      </c>
    </row>
    <row r="379" spans="5:11" x14ac:dyDescent="0.15">
      <c r="E379" s="92" t="str">
        <f t="shared" si="20"/>
        <v/>
      </c>
      <c r="K379" s="92" t="str">
        <f t="shared" si="21"/>
        <v/>
      </c>
    </row>
    <row r="380" spans="5:11" x14ac:dyDescent="0.15">
      <c r="E380" s="92" t="str">
        <f t="shared" si="20"/>
        <v/>
      </c>
      <c r="K380" s="92" t="str">
        <f t="shared" si="21"/>
        <v/>
      </c>
    </row>
    <row r="381" spans="5:11" x14ac:dyDescent="0.15">
      <c r="E381" s="92" t="str">
        <f t="shared" si="20"/>
        <v/>
      </c>
      <c r="K381" s="92" t="str">
        <f t="shared" si="21"/>
        <v/>
      </c>
    </row>
    <row r="382" spans="5:11" x14ac:dyDescent="0.15">
      <c r="E382" s="92" t="str">
        <f t="shared" si="20"/>
        <v/>
      </c>
      <c r="K382" s="92" t="str">
        <f t="shared" si="21"/>
        <v/>
      </c>
    </row>
    <row r="383" spans="5:11" x14ac:dyDescent="0.15">
      <c r="E383" s="92" t="str">
        <f t="shared" si="20"/>
        <v/>
      </c>
      <c r="K383" s="92" t="str">
        <f t="shared" si="21"/>
        <v/>
      </c>
    </row>
    <row r="384" spans="5:11" x14ac:dyDescent="0.15">
      <c r="K384" s="92" t="str">
        <f t="shared" si="21"/>
        <v/>
      </c>
    </row>
    <row r="385" spans="11:11" x14ac:dyDescent="0.15">
      <c r="K385" s="92" t="str">
        <f t="shared" si="21"/>
        <v/>
      </c>
    </row>
    <row r="386" spans="11:11" x14ac:dyDescent="0.15">
      <c r="K386" s="92" t="str">
        <f t="shared" si="21"/>
        <v/>
      </c>
    </row>
    <row r="387" spans="11:11" x14ac:dyDescent="0.15">
      <c r="K387" s="92" t="str">
        <f t="shared" si="21"/>
        <v/>
      </c>
    </row>
    <row r="388" spans="11:11" x14ac:dyDescent="0.15">
      <c r="K388" s="92" t="str">
        <f t="shared" ref="K388:K451" si="22">IF(J388="","",J388+K387)</f>
        <v/>
      </c>
    </row>
    <row r="389" spans="11:11" x14ac:dyDescent="0.15">
      <c r="K389" s="92" t="str">
        <f t="shared" si="22"/>
        <v/>
      </c>
    </row>
    <row r="390" spans="11:11" x14ac:dyDescent="0.15">
      <c r="K390" s="92" t="str">
        <f t="shared" si="22"/>
        <v/>
      </c>
    </row>
    <row r="391" spans="11:11" x14ac:dyDescent="0.15">
      <c r="K391" s="92" t="str">
        <f t="shared" si="22"/>
        <v/>
      </c>
    </row>
    <row r="392" spans="11:11" x14ac:dyDescent="0.15">
      <c r="K392" s="92" t="str">
        <f t="shared" si="22"/>
        <v/>
      </c>
    </row>
    <row r="393" spans="11:11" x14ac:dyDescent="0.15">
      <c r="K393" s="92" t="str">
        <f t="shared" si="22"/>
        <v/>
      </c>
    </row>
    <row r="394" spans="11:11" x14ac:dyDescent="0.15">
      <c r="K394" s="92" t="str">
        <f t="shared" si="22"/>
        <v/>
      </c>
    </row>
    <row r="395" spans="11:11" x14ac:dyDescent="0.15">
      <c r="K395" s="92" t="str">
        <f t="shared" si="22"/>
        <v/>
      </c>
    </row>
    <row r="396" spans="11:11" x14ac:dyDescent="0.15">
      <c r="K396" s="92" t="str">
        <f t="shared" si="22"/>
        <v/>
      </c>
    </row>
    <row r="397" spans="11:11" x14ac:dyDescent="0.15">
      <c r="K397" s="92" t="str">
        <f t="shared" si="22"/>
        <v/>
      </c>
    </row>
    <row r="398" spans="11:11" x14ac:dyDescent="0.15">
      <c r="K398" s="92" t="str">
        <f t="shared" si="22"/>
        <v/>
      </c>
    </row>
    <row r="399" spans="11:11" x14ac:dyDescent="0.15">
      <c r="K399" s="92" t="str">
        <f t="shared" si="22"/>
        <v/>
      </c>
    </row>
    <row r="400" spans="11:11" x14ac:dyDescent="0.15">
      <c r="K400" s="92" t="str">
        <f t="shared" si="22"/>
        <v/>
      </c>
    </row>
    <row r="401" spans="11:11" x14ac:dyDescent="0.15">
      <c r="K401" s="92" t="str">
        <f t="shared" si="22"/>
        <v/>
      </c>
    </row>
    <row r="402" spans="11:11" x14ac:dyDescent="0.15">
      <c r="K402" s="92" t="str">
        <f t="shared" si="22"/>
        <v/>
      </c>
    </row>
    <row r="403" spans="11:11" x14ac:dyDescent="0.15">
      <c r="K403" s="92" t="str">
        <f t="shared" si="22"/>
        <v/>
      </c>
    </row>
    <row r="404" spans="11:11" x14ac:dyDescent="0.15">
      <c r="K404" s="92" t="str">
        <f t="shared" si="22"/>
        <v/>
      </c>
    </row>
    <row r="405" spans="11:11" x14ac:dyDescent="0.15">
      <c r="K405" s="92" t="str">
        <f t="shared" si="22"/>
        <v/>
      </c>
    </row>
    <row r="406" spans="11:11" x14ac:dyDescent="0.15">
      <c r="K406" s="92" t="str">
        <f t="shared" si="22"/>
        <v/>
      </c>
    </row>
    <row r="407" spans="11:11" x14ac:dyDescent="0.15">
      <c r="K407" s="92" t="str">
        <f t="shared" si="22"/>
        <v/>
      </c>
    </row>
    <row r="408" spans="11:11" x14ac:dyDescent="0.15">
      <c r="K408" s="92" t="str">
        <f t="shared" si="22"/>
        <v/>
      </c>
    </row>
    <row r="409" spans="11:11" x14ac:dyDescent="0.15">
      <c r="K409" s="92" t="str">
        <f t="shared" si="22"/>
        <v/>
      </c>
    </row>
    <row r="410" spans="11:11" x14ac:dyDescent="0.15">
      <c r="K410" s="92" t="str">
        <f t="shared" si="22"/>
        <v/>
      </c>
    </row>
    <row r="411" spans="11:11" x14ac:dyDescent="0.15">
      <c r="K411" s="92" t="str">
        <f t="shared" si="22"/>
        <v/>
      </c>
    </row>
    <row r="412" spans="11:11" x14ac:dyDescent="0.15">
      <c r="K412" s="92" t="str">
        <f t="shared" si="22"/>
        <v/>
      </c>
    </row>
    <row r="413" spans="11:11" x14ac:dyDescent="0.15">
      <c r="K413" s="92" t="str">
        <f t="shared" si="22"/>
        <v/>
      </c>
    </row>
    <row r="414" spans="11:11" x14ac:dyDescent="0.15">
      <c r="K414" s="92" t="str">
        <f t="shared" si="22"/>
        <v/>
      </c>
    </row>
    <row r="415" spans="11:11" x14ac:dyDescent="0.15">
      <c r="K415" s="92" t="str">
        <f t="shared" si="22"/>
        <v/>
      </c>
    </row>
    <row r="416" spans="11:11" x14ac:dyDescent="0.15">
      <c r="K416" s="92" t="str">
        <f t="shared" si="22"/>
        <v/>
      </c>
    </row>
    <row r="417" spans="11:11" x14ac:dyDescent="0.15">
      <c r="K417" s="92" t="str">
        <f t="shared" si="22"/>
        <v/>
      </c>
    </row>
    <row r="418" spans="11:11" x14ac:dyDescent="0.15">
      <c r="K418" s="92" t="str">
        <f t="shared" si="22"/>
        <v/>
      </c>
    </row>
    <row r="419" spans="11:11" x14ac:dyDescent="0.15">
      <c r="K419" s="92" t="str">
        <f t="shared" si="22"/>
        <v/>
      </c>
    </row>
    <row r="420" spans="11:11" x14ac:dyDescent="0.15">
      <c r="K420" s="92" t="str">
        <f t="shared" si="22"/>
        <v/>
      </c>
    </row>
    <row r="421" spans="11:11" x14ac:dyDescent="0.15">
      <c r="K421" s="92" t="str">
        <f t="shared" si="22"/>
        <v/>
      </c>
    </row>
    <row r="422" spans="11:11" x14ac:dyDescent="0.15">
      <c r="K422" s="92" t="str">
        <f t="shared" si="22"/>
        <v/>
      </c>
    </row>
    <row r="423" spans="11:11" x14ac:dyDescent="0.15">
      <c r="K423" s="92" t="str">
        <f t="shared" si="22"/>
        <v/>
      </c>
    </row>
    <row r="424" spans="11:11" x14ac:dyDescent="0.15">
      <c r="K424" s="92" t="str">
        <f t="shared" si="22"/>
        <v/>
      </c>
    </row>
    <row r="425" spans="11:11" x14ac:dyDescent="0.15">
      <c r="K425" s="92" t="str">
        <f t="shared" si="22"/>
        <v/>
      </c>
    </row>
    <row r="426" spans="11:11" x14ac:dyDescent="0.15">
      <c r="K426" s="92" t="str">
        <f t="shared" si="22"/>
        <v/>
      </c>
    </row>
    <row r="427" spans="11:11" x14ac:dyDescent="0.15">
      <c r="K427" s="92" t="str">
        <f t="shared" si="22"/>
        <v/>
      </c>
    </row>
    <row r="428" spans="11:11" x14ac:dyDescent="0.15">
      <c r="K428" s="92" t="str">
        <f t="shared" si="22"/>
        <v/>
      </c>
    </row>
    <row r="429" spans="11:11" x14ac:dyDescent="0.15">
      <c r="K429" s="92" t="str">
        <f t="shared" si="22"/>
        <v/>
      </c>
    </row>
    <row r="430" spans="11:11" x14ac:dyDescent="0.15">
      <c r="K430" s="92" t="str">
        <f t="shared" si="22"/>
        <v/>
      </c>
    </row>
    <row r="431" spans="11:11" x14ac:dyDescent="0.15">
      <c r="K431" s="92" t="str">
        <f t="shared" si="22"/>
        <v/>
      </c>
    </row>
    <row r="432" spans="11:11" x14ac:dyDescent="0.15">
      <c r="K432" s="92" t="str">
        <f t="shared" si="22"/>
        <v/>
      </c>
    </row>
    <row r="433" spans="11:11" x14ac:dyDescent="0.15">
      <c r="K433" s="92" t="str">
        <f t="shared" si="22"/>
        <v/>
      </c>
    </row>
    <row r="434" spans="11:11" x14ac:dyDescent="0.15">
      <c r="K434" s="92" t="str">
        <f t="shared" si="22"/>
        <v/>
      </c>
    </row>
    <row r="435" spans="11:11" x14ac:dyDescent="0.15">
      <c r="K435" s="92" t="str">
        <f t="shared" si="22"/>
        <v/>
      </c>
    </row>
    <row r="436" spans="11:11" x14ac:dyDescent="0.15">
      <c r="K436" s="92" t="str">
        <f t="shared" si="22"/>
        <v/>
      </c>
    </row>
    <row r="437" spans="11:11" x14ac:dyDescent="0.15">
      <c r="K437" s="92" t="str">
        <f t="shared" si="22"/>
        <v/>
      </c>
    </row>
    <row r="438" spans="11:11" x14ac:dyDescent="0.15">
      <c r="K438" s="92" t="str">
        <f t="shared" si="22"/>
        <v/>
      </c>
    </row>
    <row r="439" spans="11:11" x14ac:dyDescent="0.15">
      <c r="K439" s="92" t="str">
        <f t="shared" si="22"/>
        <v/>
      </c>
    </row>
    <row r="440" spans="11:11" x14ac:dyDescent="0.15">
      <c r="K440" s="92" t="str">
        <f t="shared" si="22"/>
        <v/>
      </c>
    </row>
    <row r="441" spans="11:11" x14ac:dyDescent="0.15">
      <c r="K441" s="92" t="str">
        <f t="shared" si="22"/>
        <v/>
      </c>
    </row>
    <row r="442" spans="11:11" x14ac:dyDescent="0.15">
      <c r="K442" s="92" t="str">
        <f t="shared" si="22"/>
        <v/>
      </c>
    </row>
    <row r="443" spans="11:11" x14ac:dyDescent="0.15">
      <c r="K443" s="92" t="str">
        <f t="shared" si="22"/>
        <v/>
      </c>
    </row>
    <row r="444" spans="11:11" x14ac:dyDescent="0.15">
      <c r="K444" s="92" t="str">
        <f t="shared" si="22"/>
        <v/>
      </c>
    </row>
    <row r="445" spans="11:11" x14ac:dyDescent="0.15">
      <c r="K445" s="92" t="str">
        <f t="shared" si="22"/>
        <v/>
      </c>
    </row>
    <row r="446" spans="11:11" x14ac:dyDescent="0.15">
      <c r="K446" s="92" t="str">
        <f t="shared" si="22"/>
        <v/>
      </c>
    </row>
    <row r="447" spans="11:11" x14ac:dyDescent="0.15">
      <c r="K447" s="92" t="str">
        <f t="shared" si="22"/>
        <v/>
      </c>
    </row>
    <row r="448" spans="11:11" x14ac:dyDescent="0.15">
      <c r="K448" s="92" t="str">
        <f t="shared" si="22"/>
        <v/>
      </c>
    </row>
    <row r="449" spans="11:11" x14ac:dyDescent="0.15">
      <c r="K449" s="92" t="str">
        <f t="shared" si="22"/>
        <v/>
      </c>
    </row>
    <row r="450" spans="11:11" x14ac:dyDescent="0.15">
      <c r="K450" s="92" t="str">
        <f t="shared" si="22"/>
        <v/>
      </c>
    </row>
    <row r="451" spans="11:11" x14ac:dyDescent="0.15">
      <c r="K451" s="92" t="str">
        <f t="shared" si="22"/>
        <v/>
      </c>
    </row>
    <row r="452" spans="11:11" x14ac:dyDescent="0.15">
      <c r="K452" s="92" t="str">
        <f t="shared" ref="K452:K463" si="23">IF(J452="","",J452+K451)</f>
        <v/>
      </c>
    </row>
    <row r="453" spans="11:11" x14ac:dyDescent="0.15">
      <c r="K453" s="92" t="str">
        <f t="shared" si="23"/>
        <v/>
      </c>
    </row>
    <row r="454" spans="11:11" x14ac:dyDescent="0.15">
      <c r="K454" s="92" t="str">
        <f t="shared" si="23"/>
        <v/>
      </c>
    </row>
    <row r="455" spans="11:11" x14ac:dyDescent="0.15">
      <c r="K455" s="92" t="str">
        <f t="shared" si="23"/>
        <v/>
      </c>
    </row>
    <row r="456" spans="11:11" x14ac:dyDescent="0.15">
      <c r="K456" s="92" t="str">
        <f t="shared" si="23"/>
        <v/>
      </c>
    </row>
    <row r="457" spans="11:11" x14ac:dyDescent="0.15">
      <c r="K457" s="92" t="str">
        <f t="shared" si="23"/>
        <v/>
      </c>
    </row>
    <row r="458" spans="11:11" x14ac:dyDescent="0.15">
      <c r="K458" s="92" t="str">
        <f t="shared" si="23"/>
        <v/>
      </c>
    </row>
    <row r="459" spans="11:11" x14ac:dyDescent="0.15">
      <c r="K459" s="92" t="str">
        <f t="shared" si="23"/>
        <v/>
      </c>
    </row>
    <row r="460" spans="11:11" x14ac:dyDescent="0.15">
      <c r="K460" s="92" t="str">
        <f t="shared" si="23"/>
        <v/>
      </c>
    </row>
    <row r="461" spans="11:11" x14ac:dyDescent="0.15">
      <c r="K461" s="92" t="str">
        <f t="shared" si="23"/>
        <v/>
      </c>
    </row>
    <row r="462" spans="11:11" x14ac:dyDescent="0.15">
      <c r="K462" s="92" t="str">
        <f t="shared" si="23"/>
        <v/>
      </c>
    </row>
    <row r="463" spans="11:11" x14ac:dyDescent="0.15">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197" activePane="bottomLeft" state="frozen"/>
      <selection pane="bottomLeft" activeCell="B2" sqref="B2"/>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217217</v>
      </c>
      <c r="C2" s="765" t="s">
        <v>2464</v>
      </c>
      <c r="D2" s="2"/>
      <c r="E2"/>
      <c r="G2" s="654">
        <v>131</v>
      </c>
      <c r="H2" s="653" t="s">
        <v>2443</v>
      </c>
      <c r="J2"/>
      <c r="K2"/>
    </row>
    <row r="3" spans="1:14" x14ac:dyDescent="0.15">
      <c r="A3" s="736" t="s">
        <v>2444</v>
      </c>
      <c r="B3" s="737">
        <v>218</v>
      </c>
      <c r="C3" s="725"/>
      <c r="D3" s="2"/>
      <c r="E3"/>
      <c r="G3" s="654">
        <v>132</v>
      </c>
      <c r="H3" s="653" t="s">
        <v>2444</v>
      </c>
      <c r="J3"/>
      <c r="K3"/>
    </row>
    <row r="4" spans="1:14" x14ac:dyDescent="0.15">
      <c r="M4">
        <v>138</v>
      </c>
      <c r="N4">
        <v>139</v>
      </c>
    </row>
    <row r="5" spans="1:14" x14ac:dyDescent="0.15">
      <c r="A5" s="1327" t="s">
        <v>389</v>
      </c>
      <c r="B5" s="1328"/>
      <c r="C5" s="1328"/>
      <c r="D5" s="1328"/>
      <c r="E5" s="1329"/>
      <c r="G5" s="1330" t="s">
        <v>768</v>
      </c>
      <c r="H5" s="1331"/>
      <c r="I5" s="1331"/>
      <c r="J5" s="1331"/>
      <c r="K5" s="133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x14ac:dyDescent="0.15">
      <c r="A8" s="103">
        <v>40589</v>
      </c>
      <c r="B8" t="s">
        <v>144</v>
      </c>
      <c r="C8" t="s">
        <v>691</v>
      </c>
      <c r="D8" s="92">
        <v>5000</v>
      </c>
      <c r="E8" s="92">
        <f>IF(D8="","",D8)</f>
        <v>5000</v>
      </c>
      <c r="K8" s="92" t="str">
        <f>IF(J8="","",J8)</f>
        <v/>
      </c>
    </row>
    <row r="9" spans="1:14" x14ac:dyDescent="0.15">
      <c r="A9" s="103">
        <v>40639</v>
      </c>
      <c r="B9" t="s">
        <v>41</v>
      </c>
      <c r="C9" t="s">
        <v>691</v>
      </c>
      <c r="D9" s="92">
        <v>20000</v>
      </c>
      <c r="E9" s="92">
        <f t="shared" ref="E9:E46" si="0">IF(D9="","",D9+E8)</f>
        <v>25000</v>
      </c>
      <c r="K9" s="92" t="str">
        <f t="shared" ref="K9:K46" si="1">IF(J9="","",J9+K8)</f>
        <v/>
      </c>
    </row>
    <row r="10" spans="1:14" x14ac:dyDescent="0.15">
      <c r="A10" s="103">
        <v>40648</v>
      </c>
      <c r="B10" t="s">
        <v>43</v>
      </c>
      <c r="C10" t="s">
        <v>691</v>
      </c>
      <c r="D10" s="92">
        <v>20000</v>
      </c>
      <c r="E10" s="92">
        <f t="shared" si="0"/>
        <v>45000</v>
      </c>
      <c r="K10" s="92" t="str">
        <f t="shared" si="1"/>
        <v/>
      </c>
    </row>
    <row r="11" spans="1:14" x14ac:dyDescent="0.15">
      <c r="A11" s="103">
        <v>40654</v>
      </c>
      <c r="B11" t="s">
        <v>692</v>
      </c>
      <c r="C11" t="s">
        <v>691</v>
      </c>
      <c r="D11" s="92">
        <v>20000</v>
      </c>
      <c r="E11" s="92">
        <f t="shared" si="0"/>
        <v>65000</v>
      </c>
      <c r="K11" s="92" t="str">
        <f t="shared" si="1"/>
        <v/>
      </c>
    </row>
    <row r="12" spans="1:14" x14ac:dyDescent="0.15">
      <c r="A12" s="103">
        <v>40658</v>
      </c>
      <c r="B12" t="s">
        <v>321</v>
      </c>
      <c r="C12" t="s">
        <v>691</v>
      </c>
      <c r="D12" s="92">
        <v>10000</v>
      </c>
      <c r="E12" s="92">
        <f t="shared" si="0"/>
        <v>75000</v>
      </c>
      <c r="K12" s="92" t="str">
        <f t="shared" si="1"/>
        <v/>
      </c>
    </row>
    <row r="13" spans="1:14" x14ac:dyDescent="0.15">
      <c r="A13" s="103">
        <v>40674</v>
      </c>
      <c r="B13" t="s">
        <v>49</v>
      </c>
      <c r="C13" t="s">
        <v>691</v>
      </c>
      <c r="D13" s="92">
        <v>90000</v>
      </c>
      <c r="E13" s="92">
        <f t="shared" si="0"/>
        <v>165000</v>
      </c>
      <c r="K13" s="92" t="str">
        <f t="shared" si="1"/>
        <v/>
      </c>
    </row>
    <row r="14" spans="1:14" x14ac:dyDescent="0.15">
      <c r="A14" s="103">
        <v>40694</v>
      </c>
      <c r="B14" t="s">
        <v>142</v>
      </c>
      <c r="C14" t="s">
        <v>691</v>
      </c>
      <c r="D14" s="92">
        <v>20000</v>
      </c>
      <c r="E14" s="92">
        <f t="shared" si="0"/>
        <v>185000</v>
      </c>
      <c r="K14" s="92" t="str">
        <f t="shared" si="1"/>
        <v/>
      </c>
    </row>
    <row r="15" spans="1:14" x14ac:dyDescent="0.15">
      <c r="A15" s="103">
        <v>40722</v>
      </c>
      <c r="B15" t="s">
        <v>55</v>
      </c>
      <c r="C15" t="s">
        <v>693</v>
      </c>
      <c r="D15" s="92">
        <v>30000</v>
      </c>
      <c r="E15" s="92">
        <f t="shared" si="0"/>
        <v>215000</v>
      </c>
      <c r="K15" s="92" t="str">
        <f t="shared" si="1"/>
        <v/>
      </c>
    </row>
    <row r="16" spans="1:14" x14ac:dyDescent="0.15">
      <c r="A16" s="103">
        <v>40737</v>
      </c>
      <c r="B16" t="s">
        <v>456</v>
      </c>
      <c r="C16" t="s">
        <v>693</v>
      </c>
      <c r="D16" s="92">
        <v>140000</v>
      </c>
      <c r="E16" s="92">
        <f t="shared" si="0"/>
        <v>355000</v>
      </c>
      <c r="K16" s="92" t="str">
        <f t="shared" si="1"/>
        <v/>
      </c>
    </row>
    <row r="17" spans="1:11" x14ac:dyDescent="0.15">
      <c r="A17" s="103">
        <v>40829</v>
      </c>
      <c r="B17" t="s">
        <v>77</v>
      </c>
      <c r="C17" t="s">
        <v>693</v>
      </c>
      <c r="D17" s="92">
        <v>40000</v>
      </c>
      <c r="E17" s="92">
        <f t="shared" si="0"/>
        <v>395000</v>
      </c>
      <c r="K17" s="92" t="str">
        <f t="shared" si="1"/>
        <v/>
      </c>
    </row>
    <row r="18" spans="1:11" x14ac:dyDescent="0.15">
      <c r="A18" s="103">
        <v>40848</v>
      </c>
      <c r="B18" t="s">
        <v>694</v>
      </c>
      <c r="C18" t="s">
        <v>693</v>
      </c>
      <c r="D18" s="92">
        <v>10000</v>
      </c>
      <c r="E18" s="92">
        <f t="shared" si="0"/>
        <v>405000</v>
      </c>
      <c r="K18" s="92" t="str">
        <f t="shared" si="1"/>
        <v/>
      </c>
    </row>
    <row r="19" spans="1:11" x14ac:dyDescent="0.15">
      <c r="A19" s="103">
        <v>40872</v>
      </c>
      <c r="B19" t="s">
        <v>146</v>
      </c>
      <c r="C19" t="s">
        <v>693</v>
      </c>
      <c r="D19" s="92">
        <v>20000</v>
      </c>
      <c r="E19" s="92">
        <f t="shared" si="0"/>
        <v>425000</v>
      </c>
      <c r="K19" s="92" t="str">
        <f t="shared" si="1"/>
        <v/>
      </c>
    </row>
    <row r="20" spans="1:11" x14ac:dyDescent="0.15">
      <c r="A20" s="103">
        <v>40879</v>
      </c>
      <c r="B20" t="s">
        <v>474</v>
      </c>
      <c r="C20" t="s">
        <v>693</v>
      </c>
      <c r="D20" s="92">
        <v>35000</v>
      </c>
      <c r="E20" s="92">
        <f t="shared" si="0"/>
        <v>460000</v>
      </c>
      <c r="K20" s="92" t="str">
        <f t="shared" si="1"/>
        <v/>
      </c>
    </row>
    <row r="21" spans="1:11" x14ac:dyDescent="0.15">
      <c r="A21" s="103">
        <v>40879</v>
      </c>
      <c r="B21" t="s">
        <v>419</v>
      </c>
      <c r="C21" t="s">
        <v>693</v>
      </c>
      <c r="D21" s="92">
        <v>40000</v>
      </c>
      <c r="E21" s="92">
        <f t="shared" si="0"/>
        <v>500000</v>
      </c>
      <c r="K21" s="92" t="str">
        <f t="shared" si="1"/>
        <v/>
      </c>
    </row>
    <row r="22" spans="1:11" x14ac:dyDescent="0.15">
      <c r="A22" s="103">
        <v>40896</v>
      </c>
      <c r="B22" t="s">
        <v>409</v>
      </c>
      <c r="C22" t="s">
        <v>693</v>
      </c>
      <c r="D22" s="92">
        <v>150000</v>
      </c>
      <c r="E22" s="92">
        <f t="shared" si="0"/>
        <v>650000</v>
      </c>
      <c r="K22" s="92" t="str">
        <f t="shared" si="1"/>
        <v/>
      </c>
    </row>
    <row r="23" spans="1:11" x14ac:dyDescent="0.15">
      <c r="A23" s="103">
        <v>40896</v>
      </c>
      <c r="B23" t="s">
        <v>695</v>
      </c>
      <c r="C23" t="s">
        <v>693</v>
      </c>
      <c r="D23" s="92">
        <v>20000</v>
      </c>
      <c r="E23" s="92">
        <f t="shared" si="0"/>
        <v>670000</v>
      </c>
      <c r="K23" s="92" t="str">
        <f t="shared" si="1"/>
        <v/>
      </c>
    </row>
    <row r="24" spans="1:11" x14ac:dyDescent="0.15">
      <c r="E24" s="92" t="str">
        <f t="shared" si="0"/>
        <v/>
      </c>
      <c r="K24" s="92" t="str">
        <f t="shared" si="1"/>
        <v/>
      </c>
    </row>
    <row r="25" spans="1:11" ht="14.25" thickBot="1" x14ac:dyDescent="0.2">
      <c r="A25" s="120"/>
      <c r="B25" s="119"/>
      <c r="C25" s="119"/>
      <c r="D25" s="116"/>
      <c r="E25" s="116" t="str">
        <f>IF(D25="","",D25+E24)</f>
        <v/>
      </c>
      <c r="F25" s="119"/>
      <c r="G25" s="120"/>
      <c r="H25" s="119"/>
      <c r="I25" s="119"/>
      <c r="J25" s="116"/>
      <c r="K25" s="116" t="str">
        <f>IF(J25="","",J25+K24)</f>
        <v/>
      </c>
    </row>
    <row r="26" spans="1:11" ht="14.25" thickTop="1" x14ac:dyDescent="0.15">
      <c r="A26" s="103" t="s">
        <v>468</v>
      </c>
      <c r="G26" s="103" t="s">
        <v>468</v>
      </c>
    </row>
    <row r="27" spans="1:11" x14ac:dyDescent="0.15">
      <c r="A27" s="103">
        <v>41008</v>
      </c>
      <c r="B27" t="s">
        <v>142</v>
      </c>
      <c r="C27" t="s">
        <v>143</v>
      </c>
      <c r="D27" s="92">
        <v>20000</v>
      </c>
      <c r="E27" s="92">
        <f>IF(D27="","",D27)</f>
        <v>20000</v>
      </c>
      <c r="G27" s="103">
        <v>40967</v>
      </c>
      <c r="H27" t="s">
        <v>703</v>
      </c>
      <c r="I27" t="s">
        <v>704</v>
      </c>
      <c r="J27" s="92">
        <v>35000</v>
      </c>
      <c r="K27" s="92">
        <f>IF(J27="","",J27)</f>
        <v>35000</v>
      </c>
    </row>
    <row r="28" spans="1:11" x14ac:dyDescent="0.15">
      <c r="A28" s="103">
        <v>41008</v>
      </c>
      <c r="B28" t="s">
        <v>144</v>
      </c>
      <c r="C28" t="s">
        <v>143</v>
      </c>
      <c r="D28" s="92">
        <v>5000</v>
      </c>
      <c r="E28" s="92">
        <f t="shared" si="0"/>
        <v>25000</v>
      </c>
      <c r="K28" s="92" t="str">
        <f t="shared" si="1"/>
        <v/>
      </c>
    </row>
    <row r="29" spans="1:11" x14ac:dyDescent="0.15">
      <c r="A29" s="103">
        <v>41011</v>
      </c>
      <c r="B29" t="s">
        <v>145</v>
      </c>
      <c r="C29" t="s">
        <v>143</v>
      </c>
      <c r="D29" s="92">
        <v>20000</v>
      </c>
      <c r="E29" s="92">
        <f t="shared" si="0"/>
        <v>45000</v>
      </c>
      <c r="K29" s="92" t="str">
        <f t="shared" si="1"/>
        <v/>
      </c>
    </row>
    <row r="30" spans="1:11" x14ac:dyDescent="0.15">
      <c r="A30" s="103">
        <v>41011</v>
      </c>
      <c r="B30" t="s">
        <v>146</v>
      </c>
      <c r="C30" t="s">
        <v>143</v>
      </c>
      <c r="D30" s="92">
        <v>20000</v>
      </c>
      <c r="E30" s="92">
        <f t="shared" si="0"/>
        <v>65000</v>
      </c>
      <c r="K30" s="92" t="str">
        <f t="shared" si="1"/>
        <v/>
      </c>
    </row>
    <row r="31" spans="1:11" x14ac:dyDescent="0.15">
      <c r="A31" s="103">
        <v>41015</v>
      </c>
      <c r="B31" t="s">
        <v>147</v>
      </c>
      <c r="C31" t="s">
        <v>143</v>
      </c>
      <c r="D31" s="92">
        <v>20000</v>
      </c>
      <c r="E31" s="92">
        <f t="shared" si="0"/>
        <v>85000</v>
      </c>
      <c r="K31" s="92" t="str">
        <f t="shared" si="1"/>
        <v/>
      </c>
    </row>
    <row r="32" spans="1:11" x14ac:dyDescent="0.15">
      <c r="A32" s="103">
        <v>41024</v>
      </c>
      <c r="B32" t="s">
        <v>321</v>
      </c>
      <c r="C32" t="s">
        <v>711</v>
      </c>
      <c r="D32" s="92">
        <v>10000</v>
      </c>
      <c r="E32" s="92">
        <f t="shared" si="0"/>
        <v>95000</v>
      </c>
      <c r="K32" s="92" t="str">
        <f t="shared" si="1"/>
        <v/>
      </c>
    </row>
    <row r="33" spans="1:11" x14ac:dyDescent="0.15">
      <c r="A33" s="103">
        <v>41037</v>
      </c>
      <c r="B33" t="s">
        <v>695</v>
      </c>
      <c r="C33" t="s">
        <v>143</v>
      </c>
      <c r="D33" s="92">
        <v>20000</v>
      </c>
      <c r="E33" s="92">
        <f t="shared" si="0"/>
        <v>115000</v>
      </c>
      <c r="K33" s="92" t="str">
        <f t="shared" si="1"/>
        <v/>
      </c>
    </row>
    <row r="34" spans="1:11" x14ac:dyDescent="0.15">
      <c r="A34" s="103">
        <v>41054</v>
      </c>
      <c r="B34" t="s">
        <v>712</v>
      </c>
      <c r="C34" t="s">
        <v>143</v>
      </c>
      <c r="D34" s="92">
        <v>40000</v>
      </c>
      <c r="E34" s="92">
        <f t="shared" si="0"/>
        <v>155000</v>
      </c>
      <c r="K34" s="92" t="str">
        <f t="shared" si="1"/>
        <v/>
      </c>
    </row>
    <row r="35" spans="1:11" x14ac:dyDescent="0.15">
      <c r="A35" s="103">
        <v>41149</v>
      </c>
      <c r="B35" t="s">
        <v>717</v>
      </c>
      <c r="C35" t="s">
        <v>143</v>
      </c>
      <c r="D35" s="92">
        <v>30000</v>
      </c>
      <c r="E35" s="92">
        <f t="shared" si="0"/>
        <v>185000</v>
      </c>
      <c r="K35" s="92" t="str">
        <f t="shared" si="1"/>
        <v/>
      </c>
    </row>
    <row r="36" spans="1:11" x14ac:dyDescent="0.15">
      <c r="A36" s="103">
        <v>41260</v>
      </c>
      <c r="B36" t="s">
        <v>409</v>
      </c>
      <c r="C36" t="s">
        <v>143</v>
      </c>
      <c r="D36" s="92">
        <v>150000</v>
      </c>
      <c r="E36" s="92">
        <f t="shared" si="0"/>
        <v>335000</v>
      </c>
      <c r="K36" s="92" t="str">
        <f t="shared" si="1"/>
        <v/>
      </c>
    </row>
    <row r="37" spans="1:11" x14ac:dyDescent="0.15">
      <c r="A37" s="103">
        <v>41260</v>
      </c>
      <c r="B37" t="s">
        <v>456</v>
      </c>
      <c r="C37" t="s">
        <v>143</v>
      </c>
      <c r="D37" s="92">
        <v>140000</v>
      </c>
      <c r="E37" s="92">
        <f t="shared" si="0"/>
        <v>475000</v>
      </c>
      <c r="K37" s="92" t="str">
        <f t="shared" si="1"/>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ht="14.25" thickBot="1" x14ac:dyDescent="0.2">
      <c r="A41" s="120"/>
      <c r="B41" s="119"/>
      <c r="C41" s="119"/>
      <c r="D41" s="116"/>
      <c r="E41" s="116" t="str">
        <f t="shared" si="0"/>
        <v/>
      </c>
      <c r="F41" s="119"/>
      <c r="G41" s="120"/>
      <c r="H41" s="119"/>
      <c r="I41" s="119"/>
      <c r="J41" s="116"/>
      <c r="K41" s="116" t="str">
        <f t="shared" si="1"/>
        <v/>
      </c>
    </row>
    <row r="42" spans="1:11" ht="14.25" thickTop="1" x14ac:dyDescent="0.15">
      <c r="A42" s="103" t="s">
        <v>492</v>
      </c>
      <c r="E42" s="92" t="str">
        <f t="shared" si="0"/>
        <v/>
      </c>
      <c r="G42" s="103" t="s">
        <v>492</v>
      </c>
      <c r="K42" s="92" t="str">
        <f t="shared" si="1"/>
        <v/>
      </c>
    </row>
    <row r="43" spans="1:11" x14ac:dyDescent="0.15">
      <c r="A43" s="103">
        <v>41374</v>
      </c>
      <c r="B43" t="s">
        <v>145</v>
      </c>
      <c r="C43" t="s">
        <v>801</v>
      </c>
      <c r="D43" s="92">
        <v>20000</v>
      </c>
      <c r="E43" s="92">
        <f>IF(D43="","",D43)</f>
        <v>20000</v>
      </c>
      <c r="G43" s="103">
        <v>41282</v>
      </c>
      <c r="H43" t="s">
        <v>94</v>
      </c>
      <c r="I43" t="s">
        <v>785</v>
      </c>
      <c r="J43" s="92">
        <v>90000</v>
      </c>
      <c r="K43" s="92">
        <f>IF(J43="","",J43)</f>
        <v>90000</v>
      </c>
    </row>
    <row r="44" spans="1:11" x14ac:dyDescent="0.15">
      <c r="A44" s="103">
        <v>41376</v>
      </c>
      <c r="B44" t="s">
        <v>146</v>
      </c>
      <c r="C44" t="s">
        <v>801</v>
      </c>
      <c r="D44" s="92">
        <v>20000</v>
      </c>
      <c r="E44" s="92">
        <f t="shared" si="0"/>
        <v>40000</v>
      </c>
      <c r="G44" s="103">
        <v>41283</v>
      </c>
      <c r="H44" t="s">
        <v>694</v>
      </c>
      <c r="I44" t="s">
        <v>786</v>
      </c>
      <c r="J44" s="92">
        <v>10000</v>
      </c>
      <c r="K44" s="92">
        <f t="shared" si="1"/>
        <v>100000</v>
      </c>
    </row>
    <row r="45" spans="1:11" x14ac:dyDescent="0.15">
      <c r="A45" s="103">
        <v>41380</v>
      </c>
      <c r="B45" t="s">
        <v>321</v>
      </c>
      <c r="C45" t="s">
        <v>801</v>
      </c>
      <c r="D45" s="92">
        <v>10000</v>
      </c>
      <c r="E45" s="92">
        <f t="shared" si="0"/>
        <v>50000</v>
      </c>
      <c r="G45" s="103">
        <v>41309</v>
      </c>
      <c r="H45" t="s">
        <v>474</v>
      </c>
      <c r="I45" t="s">
        <v>789</v>
      </c>
      <c r="J45" s="92">
        <v>35000</v>
      </c>
      <c r="K45" s="92">
        <f t="shared" si="1"/>
        <v>135000</v>
      </c>
    </row>
    <row r="46" spans="1:11" x14ac:dyDescent="0.15">
      <c r="A46" s="103">
        <v>41386</v>
      </c>
      <c r="B46" t="s">
        <v>142</v>
      </c>
      <c r="C46" t="s">
        <v>801</v>
      </c>
      <c r="D46" s="92">
        <v>20000</v>
      </c>
      <c r="E46" s="92">
        <f t="shared" si="0"/>
        <v>70000</v>
      </c>
      <c r="G46" s="103">
        <v>41323</v>
      </c>
      <c r="H46" t="s">
        <v>419</v>
      </c>
      <c r="I46" t="s">
        <v>785</v>
      </c>
      <c r="J46" s="92">
        <v>40000</v>
      </c>
      <c r="K46" s="92">
        <f t="shared" si="1"/>
        <v>175000</v>
      </c>
    </row>
    <row r="47" spans="1:11" x14ac:dyDescent="0.15">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15">
      <c r="A48" s="103">
        <v>41395</v>
      </c>
      <c r="B48" t="s">
        <v>695</v>
      </c>
      <c r="C48" t="s">
        <v>801</v>
      </c>
      <c r="D48" s="92">
        <v>20000</v>
      </c>
      <c r="E48" s="92">
        <f t="shared" si="2"/>
        <v>130000</v>
      </c>
      <c r="G48" s="103">
        <v>41344</v>
      </c>
      <c r="H48" t="s">
        <v>77</v>
      </c>
      <c r="I48" t="s">
        <v>794</v>
      </c>
      <c r="J48" s="92">
        <v>40000</v>
      </c>
      <c r="K48" s="92">
        <f t="shared" si="3"/>
        <v>250000</v>
      </c>
    </row>
    <row r="49" spans="1:11" x14ac:dyDescent="0.15">
      <c r="A49" s="103">
        <v>41395</v>
      </c>
      <c r="B49" t="s">
        <v>147</v>
      </c>
      <c r="C49" t="s">
        <v>801</v>
      </c>
      <c r="D49" s="92">
        <v>20000</v>
      </c>
      <c r="E49" s="92">
        <f t="shared" si="2"/>
        <v>150000</v>
      </c>
      <c r="G49" s="103">
        <v>41449</v>
      </c>
      <c r="H49" t="s">
        <v>692</v>
      </c>
      <c r="I49" t="s">
        <v>785</v>
      </c>
      <c r="J49" s="92">
        <v>20000</v>
      </c>
      <c r="K49" s="92">
        <f t="shared" si="3"/>
        <v>270000</v>
      </c>
    </row>
    <row r="50" spans="1:11" x14ac:dyDescent="0.15">
      <c r="A50" s="103">
        <v>41437</v>
      </c>
      <c r="B50" t="s">
        <v>712</v>
      </c>
      <c r="C50" t="s">
        <v>801</v>
      </c>
      <c r="D50" s="92">
        <v>40000</v>
      </c>
      <c r="E50" s="92">
        <f t="shared" si="2"/>
        <v>190000</v>
      </c>
      <c r="K50" s="92" t="str">
        <f t="shared" si="3"/>
        <v/>
      </c>
    </row>
    <row r="51" spans="1:11" x14ac:dyDescent="0.15">
      <c r="A51" s="103">
        <v>41449</v>
      </c>
      <c r="B51" t="s">
        <v>692</v>
      </c>
      <c r="C51" t="s">
        <v>801</v>
      </c>
      <c r="D51" s="92">
        <v>20000</v>
      </c>
      <c r="E51" s="92">
        <f t="shared" si="2"/>
        <v>210000</v>
      </c>
      <c r="K51" s="92" t="str">
        <f t="shared" si="3"/>
        <v/>
      </c>
    </row>
    <row r="52" spans="1:11" x14ac:dyDescent="0.15">
      <c r="A52" s="103">
        <v>41465</v>
      </c>
      <c r="B52" t="s">
        <v>456</v>
      </c>
      <c r="C52" t="s">
        <v>801</v>
      </c>
      <c r="D52" s="92">
        <v>140000</v>
      </c>
      <c r="E52" s="92">
        <f t="shared" si="2"/>
        <v>350000</v>
      </c>
      <c r="K52" s="92" t="str">
        <f t="shared" si="3"/>
        <v/>
      </c>
    </row>
    <row r="53" spans="1:11" x14ac:dyDescent="0.15">
      <c r="A53" s="103">
        <v>41487</v>
      </c>
      <c r="B53" t="s">
        <v>717</v>
      </c>
      <c r="C53" t="s">
        <v>801</v>
      </c>
      <c r="D53" s="92">
        <v>30000</v>
      </c>
      <c r="E53" s="92">
        <f t="shared" si="2"/>
        <v>380000</v>
      </c>
      <c r="K53" s="92" t="str">
        <f t="shared" si="3"/>
        <v/>
      </c>
    </row>
    <row r="54" spans="1:11" x14ac:dyDescent="0.15">
      <c r="A54" s="103">
        <v>41558</v>
      </c>
      <c r="B54" t="s">
        <v>694</v>
      </c>
      <c r="C54" t="s">
        <v>801</v>
      </c>
      <c r="D54" s="92">
        <v>10000</v>
      </c>
      <c r="E54" s="92">
        <f t="shared" si="2"/>
        <v>390000</v>
      </c>
      <c r="K54" s="92" t="str">
        <f t="shared" si="3"/>
        <v/>
      </c>
    </row>
    <row r="55" spans="1:11" x14ac:dyDescent="0.15">
      <c r="A55" s="103">
        <v>41633</v>
      </c>
      <c r="B55" t="s">
        <v>409</v>
      </c>
      <c r="C55" t="s">
        <v>801</v>
      </c>
      <c r="D55" s="92">
        <v>150000</v>
      </c>
      <c r="E55" s="92">
        <f t="shared" si="2"/>
        <v>540000</v>
      </c>
      <c r="K55" s="92" t="str">
        <f t="shared" si="3"/>
        <v/>
      </c>
    </row>
    <row r="56" spans="1:11" x14ac:dyDescent="0.15">
      <c r="A56" s="103">
        <v>42003</v>
      </c>
      <c r="B56" t="s">
        <v>144</v>
      </c>
      <c r="C56" t="s">
        <v>801</v>
      </c>
      <c r="D56" s="92">
        <v>5000</v>
      </c>
      <c r="E56" s="92">
        <f t="shared" si="2"/>
        <v>545000</v>
      </c>
      <c r="K56" s="92" t="str">
        <f t="shared" si="3"/>
        <v/>
      </c>
    </row>
    <row r="57" spans="1:11" x14ac:dyDescent="0.15">
      <c r="E57" s="92" t="str">
        <f t="shared" si="2"/>
        <v/>
      </c>
      <c r="K57" s="92" t="str">
        <f t="shared" si="3"/>
        <v/>
      </c>
    </row>
    <row r="58" spans="1:11" x14ac:dyDescent="0.15">
      <c r="E58" s="92" t="str">
        <f t="shared" si="2"/>
        <v/>
      </c>
      <c r="K58" s="92" t="str">
        <f t="shared" si="3"/>
        <v/>
      </c>
    </row>
    <row r="59" spans="1:11" x14ac:dyDescent="0.15">
      <c r="E59" s="92" t="str">
        <f t="shared" si="2"/>
        <v/>
      </c>
      <c r="K59" s="92" t="str">
        <f t="shared" si="3"/>
        <v/>
      </c>
    </row>
    <row r="60" spans="1:11" x14ac:dyDescent="0.15">
      <c r="E60" s="92" t="str">
        <f t="shared" si="2"/>
        <v/>
      </c>
      <c r="K60" s="92" t="str">
        <f t="shared" si="3"/>
        <v/>
      </c>
    </row>
    <row r="61" spans="1:11" ht="14.25" thickBot="1" x14ac:dyDescent="0.2">
      <c r="A61" s="120"/>
      <c r="B61" s="119"/>
      <c r="C61" s="119"/>
      <c r="D61" s="116"/>
      <c r="E61" s="116" t="str">
        <f t="shared" si="2"/>
        <v/>
      </c>
      <c r="F61" s="119"/>
      <c r="G61" s="120"/>
      <c r="H61" s="119"/>
      <c r="I61" s="119"/>
      <c r="J61" s="116"/>
      <c r="K61" s="116" t="str">
        <f t="shared" si="3"/>
        <v/>
      </c>
    </row>
    <row r="62" spans="1:11" ht="14.25" thickTop="1" x14ac:dyDescent="0.15">
      <c r="A62" s="103" t="s">
        <v>522</v>
      </c>
      <c r="E62" s="92" t="str">
        <f t="shared" si="2"/>
        <v/>
      </c>
      <c r="G62" s="103" t="s">
        <v>522</v>
      </c>
      <c r="K62" s="92" t="str">
        <f t="shared" si="3"/>
        <v/>
      </c>
    </row>
    <row r="63" spans="1:11" x14ac:dyDescent="0.15">
      <c r="A63" s="103">
        <v>41759</v>
      </c>
      <c r="B63" t="s">
        <v>145</v>
      </c>
      <c r="C63" t="s">
        <v>339</v>
      </c>
      <c r="D63" s="92">
        <v>20000</v>
      </c>
      <c r="E63" s="92">
        <f>IF(D63="","",D63)</f>
        <v>20000</v>
      </c>
      <c r="G63" s="103">
        <v>41646</v>
      </c>
      <c r="H63" t="s">
        <v>94</v>
      </c>
      <c r="I63" t="s">
        <v>839</v>
      </c>
      <c r="J63" s="92">
        <v>90000</v>
      </c>
      <c r="K63" s="92">
        <f>IF(J63="","",J63)</f>
        <v>90000</v>
      </c>
    </row>
    <row r="64" spans="1:11" x14ac:dyDescent="0.15">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15">
      <c r="A65" s="103">
        <v>41760</v>
      </c>
      <c r="B65" t="s">
        <v>146</v>
      </c>
      <c r="C65" t="s">
        <v>339</v>
      </c>
      <c r="D65" s="92">
        <v>20000</v>
      </c>
      <c r="E65" s="92">
        <f t="shared" si="2"/>
        <v>60000</v>
      </c>
      <c r="G65" s="103">
        <v>41726</v>
      </c>
      <c r="H65" t="s">
        <v>474</v>
      </c>
      <c r="I65" t="s">
        <v>801</v>
      </c>
      <c r="J65" s="92">
        <v>35000</v>
      </c>
      <c r="K65" s="92">
        <f t="shared" si="4"/>
        <v>160000</v>
      </c>
    </row>
    <row r="66" spans="1:11" x14ac:dyDescent="0.15">
      <c r="A66" s="103">
        <v>41760</v>
      </c>
      <c r="B66" t="s">
        <v>142</v>
      </c>
      <c r="C66" t="s">
        <v>339</v>
      </c>
      <c r="D66" s="92">
        <v>20000</v>
      </c>
      <c r="E66" s="92">
        <f t="shared" si="2"/>
        <v>80000</v>
      </c>
      <c r="G66" s="103">
        <v>41726</v>
      </c>
      <c r="H66" t="s">
        <v>419</v>
      </c>
      <c r="I66" t="s">
        <v>801</v>
      </c>
      <c r="J66" s="92">
        <v>40000</v>
      </c>
      <c r="K66" s="92">
        <f t="shared" si="4"/>
        <v>200000</v>
      </c>
    </row>
    <row r="67" spans="1:11" x14ac:dyDescent="0.15">
      <c r="A67" s="103">
        <v>41761</v>
      </c>
      <c r="B67" t="s">
        <v>321</v>
      </c>
      <c r="C67" t="s">
        <v>339</v>
      </c>
      <c r="D67" s="92">
        <v>10000</v>
      </c>
      <c r="E67" s="92">
        <f t="shared" si="2"/>
        <v>90000</v>
      </c>
      <c r="K67" s="92" t="str">
        <f t="shared" si="4"/>
        <v/>
      </c>
    </row>
    <row r="68" spans="1:11" x14ac:dyDescent="0.15">
      <c r="A68" s="103">
        <v>41767</v>
      </c>
      <c r="B68" t="s">
        <v>77</v>
      </c>
      <c r="C68" t="s">
        <v>339</v>
      </c>
      <c r="D68" s="92">
        <v>40000</v>
      </c>
      <c r="E68" s="92">
        <f t="shared" si="2"/>
        <v>130000</v>
      </c>
      <c r="K68" s="92" t="str">
        <f t="shared" si="4"/>
        <v/>
      </c>
    </row>
    <row r="69" spans="1:11" x14ac:dyDescent="0.15">
      <c r="A69" s="103">
        <v>41768</v>
      </c>
      <c r="B69" t="s">
        <v>712</v>
      </c>
      <c r="C69" t="s">
        <v>339</v>
      </c>
      <c r="D69" s="92">
        <v>40000</v>
      </c>
      <c r="E69" s="92">
        <f t="shared" si="2"/>
        <v>170000</v>
      </c>
      <c r="K69" s="92" t="str">
        <f t="shared" si="4"/>
        <v/>
      </c>
    </row>
    <row r="70" spans="1:11" x14ac:dyDescent="0.15">
      <c r="A70" s="103">
        <v>42145</v>
      </c>
      <c r="B70" t="s">
        <v>144</v>
      </c>
      <c r="C70" t="s">
        <v>339</v>
      </c>
      <c r="D70" s="92">
        <v>5000</v>
      </c>
      <c r="E70" s="92">
        <f t="shared" si="2"/>
        <v>175000</v>
      </c>
      <c r="K70" s="92" t="str">
        <f t="shared" si="4"/>
        <v/>
      </c>
    </row>
    <row r="71" spans="1:11" x14ac:dyDescent="0.15">
      <c r="A71" s="103">
        <v>41830</v>
      </c>
      <c r="B71" t="s">
        <v>456</v>
      </c>
      <c r="C71" t="s">
        <v>339</v>
      </c>
      <c r="D71" s="92">
        <v>140000</v>
      </c>
      <c r="E71" s="92">
        <f t="shared" si="2"/>
        <v>315000</v>
      </c>
      <c r="K71" s="92" t="str">
        <f t="shared" si="4"/>
        <v/>
      </c>
    </row>
    <row r="72" spans="1:11" x14ac:dyDescent="0.15">
      <c r="A72" s="103">
        <v>41985</v>
      </c>
      <c r="B72" t="s">
        <v>474</v>
      </c>
      <c r="C72" t="s">
        <v>339</v>
      </c>
      <c r="D72" s="92">
        <v>35000</v>
      </c>
      <c r="E72" s="92">
        <f t="shared" si="2"/>
        <v>350000</v>
      </c>
      <c r="K72" s="92" t="str">
        <f t="shared" si="4"/>
        <v/>
      </c>
    </row>
    <row r="73" spans="1:11" x14ac:dyDescent="0.15">
      <c r="A73" s="103">
        <v>41995</v>
      </c>
      <c r="B73" t="s">
        <v>694</v>
      </c>
      <c r="C73" t="s">
        <v>339</v>
      </c>
      <c r="D73" s="92">
        <v>10000</v>
      </c>
      <c r="E73" s="92">
        <f t="shared" si="2"/>
        <v>360000</v>
      </c>
      <c r="K73" s="92" t="str">
        <f t="shared" si="4"/>
        <v/>
      </c>
    </row>
    <row r="74" spans="1:11" x14ac:dyDescent="0.15">
      <c r="A74" s="103">
        <v>41995</v>
      </c>
      <c r="B74" t="s">
        <v>703</v>
      </c>
      <c r="C74" t="s">
        <v>339</v>
      </c>
      <c r="D74" s="92">
        <v>35000</v>
      </c>
      <c r="E74" s="92">
        <f t="shared" si="2"/>
        <v>395000</v>
      </c>
      <c r="K74" s="92" t="str">
        <f t="shared" si="4"/>
        <v/>
      </c>
    </row>
    <row r="75" spans="1:11" x14ac:dyDescent="0.15">
      <c r="A75" s="103">
        <v>41995</v>
      </c>
      <c r="B75" t="s">
        <v>409</v>
      </c>
      <c r="C75" t="s">
        <v>339</v>
      </c>
      <c r="D75" s="92">
        <v>150000</v>
      </c>
      <c r="E75" s="92">
        <f t="shared" si="2"/>
        <v>545000</v>
      </c>
      <c r="K75" s="92" t="str">
        <f t="shared" si="4"/>
        <v/>
      </c>
    </row>
    <row r="76" spans="1:11" x14ac:dyDescent="0.15">
      <c r="E76" s="92" t="str">
        <f t="shared" si="2"/>
        <v/>
      </c>
      <c r="K76" s="92" t="str">
        <f t="shared" si="4"/>
        <v/>
      </c>
    </row>
    <row r="77" spans="1:11" x14ac:dyDescent="0.15">
      <c r="E77" s="92" t="str">
        <f t="shared" si="2"/>
        <v/>
      </c>
      <c r="K77" s="92" t="str">
        <f t="shared" si="4"/>
        <v/>
      </c>
    </row>
    <row r="78" spans="1:11" x14ac:dyDescent="0.15">
      <c r="E78" s="92" t="str">
        <f t="shared" si="2"/>
        <v/>
      </c>
      <c r="K78" s="92" t="str">
        <f t="shared" si="4"/>
        <v/>
      </c>
    </row>
    <row r="79" spans="1:11" x14ac:dyDescent="0.15">
      <c r="E79" s="92" t="str">
        <f t="shared" si="2"/>
        <v/>
      </c>
      <c r="K79" s="92" t="str">
        <f t="shared" si="4"/>
        <v/>
      </c>
    </row>
    <row r="80" spans="1:11" ht="14.25" thickBot="1" x14ac:dyDescent="0.2">
      <c r="A80" s="120"/>
      <c r="B80" s="119"/>
      <c r="C80" s="119"/>
      <c r="D80" s="116"/>
      <c r="E80" s="116" t="str">
        <f t="shared" si="2"/>
        <v/>
      </c>
      <c r="F80" s="119"/>
      <c r="G80" s="120"/>
      <c r="H80" s="119"/>
      <c r="I80" s="119"/>
      <c r="J80" s="116"/>
      <c r="K80" s="116" t="str">
        <f t="shared" si="4"/>
        <v/>
      </c>
    </row>
    <row r="81" spans="1:11" ht="14.25" thickTop="1" x14ac:dyDescent="0.15">
      <c r="A81" s="103" t="s">
        <v>546</v>
      </c>
      <c r="E81" s="92" t="str">
        <f t="shared" si="2"/>
        <v/>
      </c>
      <c r="G81" s="103" t="s">
        <v>546</v>
      </c>
      <c r="K81" s="92" t="str">
        <f t="shared" si="4"/>
        <v/>
      </c>
    </row>
    <row r="82" spans="1:11" x14ac:dyDescent="0.15">
      <c r="A82" s="103">
        <v>42096</v>
      </c>
      <c r="B82" t="s">
        <v>142</v>
      </c>
      <c r="C82" t="s">
        <v>377</v>
      </c>
      <c r="D82" s="92">
        <v>20000</v>
      </c>
      <c r="E82" s="92">
        <f>IF(D82="","",D82)</f>
        <v>20000</v>
      </c>
      <c r="G82" s="103">
        <v>42026</v>
      </c>
      <c r="H82" t="s">
        <v>94</v>
      </c>
      <c r="I82" t="s">
        <v>339</v>
      </c>
      <c r="J82" s="92">
        <v>90000</v>
      </c>
      <c r="K82" s="92">
        <f>IF(J82="","",J82)</f>
        <v>90000</v>
      </c>
    </row>
    <row r="83" spans="1:11" x14ac:dyDescent="0.15">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15">
      <c r="A84" s="103">
        <v>42104</v>
      </c>
      <c r="B84" t="s">
        <v>145</v>
      </c>
      <c r="C84" t="s">
        <v>377</v>
      </c>
      <c r="D84" s="92">
        <v>20000</v>
      </c>
      <c r="E84" s="92">
        <f t="shared" si="2"/>
        <v>60000</v>
      </c>
      <c r="G84" s="103">
        <v>42110</v>
      </c>
      <c r="H84" t="s">
        <v>147</v>
      </c>
      <c r="I84" t="s">
        <v>339</v>
      </c>
      <c r="J84" s="92">
        <v>20000</v>
      </c>
      <c r="K84" s="92">
        <f t="shared" si="5"/>
        <v>150000</v>
      </c>
    </row>
    <row r="85" spans="1:11" x14ac:dyDescent="0.15">
      <c r="A85" s="103">
        <v>42110</v>
      </c>
      <c r="B85" t="s">
        <v>147</v>
      </c>
      <c r="C85" t="s">
        <v>377</v>
      </c>
      <c r="D85" s="92">
        <v>20000</v>
      </c>
      <c r="E85" s="92">
        <f t="shared" si="2"/>
        <v>80000</v>
      </c>
      <c r="G85" s="103">
        <v>42174</v>
      </c>
      <c r="H85" t="s">
        <v>717</v>
      </c>
      <c r="I85" t="s">
        <v>892</v>
      </c>
      <c r="J85" s="92">
        <v>30000</v>
      </c>
      <c r="K85" s="92">
        <f t="shared" si="5"/>
        <v>180000</v>
      </c>
    </row>
    <row r="86" spans="1:11" x14ac:dyDescent="0.15">
      <c r="A86" s="103">
        <v>42114</v>
      </c>
      <c r="B86" t="s">
        <v>321</v>
      </c>
      <c r="C86" t="s">
        <v>377</v>
      </c>
      <c r="D86" s="92">
        <v>10000</v>
      </c>
      <c r="E86" s="92">
        <f t="shared" si="2"/>
        <v>90000</v>
      </c>
      <c r="G86" s="103">
        <v>42177</v>
      </c>
      <c r="H86" t="s">
        <v>692</v>
      </c>
      <c r="I86" t="s">
        <v>339</v>
      </c>
      <c r="J86" s="92">
        <v>20000</v>
      </c>
      <c r="K86" s="92">
        <f t="shared" si="5"/>
        <v>200000</v>
      </c>
    </row>
    <row r="87" spans="1:11" x14ac:dyDescent="0.15">
      <c r="A87" s="122">
        <v>42131</v>
      </c>
      <c r="B87" s="2" t="s">
        <v>712</v>
      </c>
      <c r="C87" s="2" t="s">
        <v>377</v>
      </c>
      <c r="D87" s="115">
        <v>40000</v>
      </c>
      <c r="E87" s="115">
        <f t="shared" ref="E87:E92" si="6">IF(D87="","",D87+E86)</f>
        <v>130000</v>
      </c>
      <c r="F87" s="2"/>
      <c r="G87" s="122"/>
      <c r="H87" s="2"/>
      <c r="I87" s="2"/>
      <c r="J87" s="115"/>
      <c r="K87" s="115" t="str">
        <f t="shared" si="5"/>
        <v/>
      </c>
    </row>
    <row r="88" spans="1:11" x14ac:dyDescent="0.15">
      <c r="A88" s="122">
        <v>42136</v>
      </c>
      <c r="B88" s="2" t="s">
        <v>695</v>
      </c>
      <c r="C88" s="2" t="s">
        <v>377</v>
      </c>
      <c r="D88" s="115">
        <v>20000</v>
      </c>
      <c r="E88" s="115">
        <f t="shared" si="6"/>
        <v>150000</v>
      </c>
      <c r="F88" s="2"/>
      <c r="G88" s="123"/>
      <c r="H88" s="2"/>
      <c r="I88" s="2"/>
      <c r="J88" s="115"/>
      <c r="K88" s="115" t="str">
        <f t="shared" si="5"/>
        <v/>
      </c>
    </row>
    <row r="89" spans="1:11" x14ac:dyDescent="0.15">
      <c r="A89" s="103">
        <v>42177</v>
      </c>
      <c r="B89" t="s">
        <v>692</v>
      </c>
      <c r="C89" t="s">
        <v>377</v>
      </c>
      <c r="D89" s="92">
        <v>20000</v>
      </c>
      <c r="E89" s="115">
        <f t="shared" si="6"/>
        <v>170000</v>
      </c>
      <c r="K89" s="115" t="str">
        <f t="shared" si="5"/>
        <v/>
      </c>
    </row>
    <row r="90" spans="1:11" x14ac:dyDescent="0.15">
      <c r="A90" s="103">
        <v>42184</v>
      </c>
      <c r="B90" t="s">
        <v>94</v>
      </c>
      <c r="C90" t="s">
        <v>377</v>
      </c>
      <c r="D90" s="92">
        <v>90000</v>
      </c>
      <c r="E90" s="115">
        <f t="shared" si="6"/>
        <v>260000</v>
      </c>
      <c r="K90" s="115" t="str">
        <f t="shared" si="5"/>
        <v/>
      </c>
    </row>
    <row r="91" spans="1:11" x14ac:dyDescent="0.15">
      <c r="A91" s="103">
        <v>42187</v>
      </c>
      <c r="B91" t="s">
        <v>694</v>
      </c>
      <c r="C91" t="s">
        <v>377</v>
      </c>
      <c r="D91" s="92">
        <v>10000</v>
      </c>
      <c r="E91" s="115">
        <f t="shared" si="6"/>
        <v>270000</v>
      </c>
      <c r="K91" s="92" t="str">
        <f t="shared" si="5"/>
        <v/>
      </c>
    </row>
    <row r="92" spans="1:11" x14ac:dyDescent="0.15">
      <c r="A92" s="103">
        <v>42193</v>
      </c>
      <c r="B92" t="s">
        <v>717</v>
      </c>
      <c r="C92" t="s">
        <v>377</v>
      </c>
      <c r="D92" s="92">
        <v>30000</v>
      </c>
      <c r="E92" s="115">
        <f t="shared" si="6"/>
        <v>300000</v>
      </c>
      <c r="K92" s="92" t="str">
        <f t="shared" si="5"/>
        <v/>
      </c>
    </row>
    <row r="93" spans="1:11" x14ac:dyDescent="0.15">
      <c r="A93" s="103">
        <v>42198</v>
      </c>
      <c r="B93" t="s">
        <v>144</v>
      </c>
      <c r="C93" t="s">
        <v>377</v>
      </c>
      <c r="D93" s="92">
        <v>5000</v>
      </c>
      <c r="E93" s="92">
        <f t="shared" si="2"/>
        <v>305000</v>
      </c>
      <c r="K93" s="92" t="str">
        <f t="shared" si="5"/>
        <v/>
      </c>
    </row>
    <row r="94" spans="1:11" x14ac:dyDescent="0.15">
      <c r="A94" s="103">
        <v>42236</v>
      </c>
      <c r="B94" t="s">
        <v>456</v>
      </c>
      <c r="C94" t="s">
        <v>377</v>
      </c>
      <c r="D94" s="92">
        <v>140000</v>
      </c>
      <c r="E94" s="92">
        <f t="shared" si="2"/>
        <v>445000</v>
      </c>
      <c r="K94" s="92" t="str">
        <f t="shared" si="5"/>
        <v/>
      </c>
    </row>
    <row r="95" spans="1:11" x14ac:dyDescent="0.15">
      <c r="A95" s="103">
        <v>42347</v>
      </c>
      <c r="B95" t="s">
        <v>409</v>
      </c>
      <c r="C95" t="s">
        <v>377</v>
      </c>
      <c r="D95" s="92">
        <v>150000</v>
      </c>
      <c r="E95" s="92">
        <f t="shared" si="2"/>
        <v>595000</v>
      </c>
      <c r="K95" s="92" t="str">
        <f t="shared" si="5"/>
        <v/>
      </c>
    </row>
    <row r="96" spans="1:11" x14ac:dyDescent="0.15">
      <c r="A96" s="103">
        <v>42368</v>
      </c>
      <c r="B96" t="s">
        <v>474</v>
      </c>
      <c r="C96" t="s">
        <v>377</v>
      </c>
      <c r="D96" s="92">
        <v>35000</v>
      </c>
      <c r="E96" s="92">
        <f t="shared" si="2"/>
        <v>630000</v>
      </c>
      <c r="K96" s="92" t="str">
        <f t="shared" si="5"/>
        <v/>
      </c>
    </row>
    <row r="97" spans="1:11" x14ac:dyDescent="0.15">
      <c r="E97" s="92" t="str">
        <f t="shared" si="2"/>
        <v/>
      </c>
      <c r="K97" s="92" t="str">
        <f t="shared" si="5"/>
        <v/>
      </c>
    </row>
    <row r="98" spans="1:11" x14ac:dyDescent="0.15">
      <c r="E98" s="92" t="str">
        <f t="shared" si="2"/>
        <v/>
      </c>
      <c r="K98" s="92" t="str">
        <f t="shared" si="5"/>
        <v/>
      </c>
    </row>
    <row r="99" spans="1:11" x14ac:dyDescent="0.15">
      <c r="E99" s="92" t="str">
        <f t="shared" si="2"/>
        <v/>
      </c>
      <c r="K99" s="92" t="str">
        <f t="shared" si="5"/>
        <v/>
      </c>
    </row>
    <row r="100" spans="1:11" x14ac:dyDescent="0.15">
      <c r="E100" s="92" t="str">
        <f t="shared" si="2"/>
        <v/>
      </c>
      <c r="K100" s="92" t="str">
        <f t="shared" si="5"/>
        <v/>
      </c>
    </row>
    <row r="101" spans="1:11" ht="14.25" thickBot="1" x14ac:dyDescent="0.2">
      <c r="A101" s="120"/>
      <c r="B101" s="119"/>
      <c r="C101" s="119"/>
      <c r="D101" s="116"/>
      <c r="E101" s="116" t="str">
        <f>IF(D101="","",D101+E100)</f>
        <v/>
      </c>
      <c r="F101" s="119"/>
      <c r="G101" s="120"/>
      <c r="H101" s="119"/>
      <c r="I101" s="119"/>
      <c r="J101" s="116"/>
      <c r="K101" s="116" t="str">
        <f t="shared" si="5"/>
        <v/>
      </c>
    </row>
    <row r="102" spans="1:11" ht="14.25" thickTop="1" x14ac:dyDescent="0.15">
      <c r="A102" s="103" t="s">
        <v>1630</v>
      </c>
      <c r="E102" s="92" t="str">
        <f>IF(D102="","",D102+E101)</f>
        <v/>
      </c>
      <c r="G102" s="103" t="s">
        <v>1630</v>
      </c>
      <c r="K102" s="92" t="str">
        <f t="shared" si="5"/>
        <v/>
      </c>
    </row>
    <row r="103" spans="1:11" x14ac:dyDescent="0.15">
      <c r="A103" s="103">
        <v>42471</v>
      </c>
      <c r="B103" t="s">
        <v>94</v>
      </c>
      <c r="C103" t="s">
        <v>1696</v>
      </c>
      <c r="D103" s="92">
        <v>90000</v>
      </c>
      <c r="E103" s="92">
        <f>IF(D103="","",D103)</f>
        <v>90000</v>
      </c>
      <c r="G103" s="103">
        <v>42492</v>
      </c>
      <c r="H103" t="s">
        <v>703</v>
      </c>
      <c r="I103" t="s">
        <v>377</v>
      </c>
      <c r="J103" s="92">
        <v>35000</v>
      </c>
      <c r="K103" s="92">
        <f>IF(J103="","",J103)</f>
        <v>35000</v>
      </c>
    </row>
    <row r="104" spans="1:11" x14ac:dyDescent="0.15">
      <c r="A104" s="103">
        <v>42472</v>
      </c>
      <c r="B104" t="s">
        <v>145</v>
      </c>
      <c r="C104" t="s">
        <v>1696</v>
      </c>
      <c r="D104" s="92">
        <v>20000</v>
      </c>
      <c r="E104" s="92">
        <f t="shared" si="2"/>
        <v>110000</v>
      </c>
      <c r="G104" s="103">
        <v>42520</v>
      </c>
      <c r="H104" t="s">
        <v>419</v>
      </c>
      <c r="I104" t="s">
        <v>377</v>
      </c>
      <c r="J104" s="92">
        <v>40000</v>
      </c>
      <c r="K104" s="92">
        <f t="shared" si="5"/>
        <v>75000</v>
      </c>
    </row>
    <row r="105" spans="1:11" x14ac:dyDescent="0.15">
      <c r="A105" s="103">
        <v>42473</v>
      </c>
      <c r="B105" t="s">
        <v>321</v>
      </c>
      <c r="C105" t="s">
        <v>1696</v>
      </c>
      <c r="D105" s="92">
        <v>10000</v>
      </c>
      <c r="E105" s="92">
        <f t="shared" si="2"/>
        <v>120000</v>
      </c>
      <c r="G105" s="103">
        <v>42730</v>
      </c>
      <c r="H105" t="s">
        <v>77</v>
      </c>
      <c r="I105" t="s">
        <v>377</v>
      </c>
      <c r="J105" s="92">
        <v>40000</v>
      </c>
      <c r="K105" s="92">
        <f t="shared" si="5"/>
        <v>115000</v>
      </c>
    </row>
    <row r="106" spans="1:11" x14ac:dyDescent="0.15">
      <c r="A106" s="103">
        <v>42474</v>
      </c>
      <c r="B106" t="s">
        <v>142</v>
      </c>
      <c r="C106" t="s">
        <v>1696</v>
      </c>
      <c r="D106" s="92">
        <v>20000</v>
      </c>
      <c r="E106" s="92">
        <f t="shared" si="2"/>
        <v>140000</v>
      </c>
      <c r="K106" s="92" t="str">
        <f t="shared" si="5"/>
        <v/>
      </c>
    </row>
    <row r="107" spans="1:11" x14ac:dyDescent="0.15">
      <c r="A107" s="103">
        <v>42479</v>
      </c>
      <c r="B107" t="s">
        <v>147</v>
      </c>
      <c r="C107" t="s">
        <v>1696</v>
      </c>
      <c r="D107" s="92">
        <v>20000</v>
      </c>
      <c r="E107" s="92">
        <f t="shared" si="2"/>
        <v>160000</v>
      </c>
      <c r="K107" s="92" t="str">
        <f t="shared" si="5"/>
        <v/>
      </c>
    </row>
    <row r="108" spans="1:11" x14ac:dyDescent="0.15">
      <c r="A108" s="103">
        <v>42480</v>
      </c>
      <c r="B108" t="s">
        <v>146</v>
      </c>
      <c r="C108" t="s">
        <v>1696</v>
      </c>
      <c r="D108" s="92">
        <v>20000</v>
      </c>
      <c r="E108" s="92">
        <f t="shared" si="2"/>
        <v>180000</v>
      </c>
      <c r="K108" s="92" t="str">
        <f t="shared" si="5"/>
        <v/>
      </c>
    </row>
    <row r="109" spans="1:11" x14ac:dyDescent="0.15">
      <c r="A109" s="103">
        <v>42486</v>
      </c>
      <c r="B109" t="s">
        <v>77</v>
      </c>
      <c r="C109" t="s">
        <v>1696</v>
      </c>
      <c r="D109" s="92">
        <v>40000</v>
      </c>
      <c r="E109" s="92">
        <f t="shared" si="2"/>
        <v>220000</v>
      </c>
      <c r="K109" s="92" t="str">
        <f t="shared" si="5"/>
        <v/>
      </c>
    </row>
    <row r="110" spans="1:11" x14ac:dyDescent="0.15">
      <c r="A110" s="103">
        <v>42492</v>
      </c>
      <c r="B110" t="s">
        <v>703</v>
      </c>
      <c r="C110" t="s">
        <v>1696</v>
      </c>
      <c r="D110" s="92">
        <v>35000</v>
      </c>
      <c r="E110" s="92">
        <f t="shared" ref="E110:E119" si="7">IF(D110="","",D110+E109)</f>
        <v>255000</v>
      </c>
      <c r="K110" s="92" t="str">
        <f t="shared" ref="K110:K173" si="8">IF(J110="","",J110+K109)</f>
        <v/>
      </c>
    </row>
    <row r="111" spans="1:11" x14ac:dyDescent="0.15">
      <c r="A111" s="103">
        <v>42514</v>
      </c>
      <c r="B111" t="s">
        <v>694</v>
      </c>
      <c r="C111" t="s">
        <v>1696</v>
      </c>
      <c r="D111" s="92">
        <v>10000</v>
      </c>
      <c r="E111" s="92">
        <f t="shared" si="7"/>
        <v>265000</v>
      </c>
      <c r="K111" s="92" t="str">
        <f t="shared" si="8"/>
        <v/>
      </c>
    </row>
    <row r="112" spans="1:11" x14ac:dyDescent="0.15">
      <c r="A112" s="103">
        <v>42520</v>
      </c>
      <c r="B112" t="s">
        <v>419</v>
      </c>
      <c r="C112" t="s">
        <v>1696</v>
      </c>
      <c r="D112" s="92">
        <v>40000</v>
      </c>
      <c r="E112" s="92">
        <f t="shared" si="7"/>
        <v>305000</v>
      </c>
      <c r="K112" s="92" t="str">
        <f t="shared" si="8"/>
        <v/>
      </c>
    </row>
    <row r="113" spans="1:11" x14ac:dyDescent="0.15">
      <c r="A113" s="103">
        <v>42522</v>
      </c>
      <c r="B113" t="s">
        <v>717</v>
      </c>
      <c r="C113" t="s">
        <v>1696</v>
      </c>
      <c r="D113" s="92">
        <v>30000</v>
      </c>
      <c r="E113" s="92">
        <f t="shared" si="7"/>
        <v>335000</v>
      </c>
      <c r="K113" s="92" t="str">
        <f t="shared" si="8"/>
        <v/>
      </c>
    </row>
    <row r="114" spans="1:11" x14ac:dyDescent="0.15">
      <c r="A114" s="103">
        <v>42535</v>
      </c>
      <c r="B114" t="s">
        <v>456</v>
      </c>
      <c r="C114" t="s">
        <v>1696</v>
      </c>
      <c r="D114" s="92">
        <v>140000</v>
      </c>
      <c r="E114" s="92">
        <f t="shared" si="7"/>
        <v>475000</v>
      </c>
      <c r="K114" s="92" t="str">
        <f t="shared" si="8"/>
        <v/>
      </c>
    </row>
    <row r="115" spans="1:11" x14ac:dyDescent="0.15">
      <c r="A115" s="103">
        <v>42562</v>
      </c>
      <c r="B115" t="s">
        <v>712</v>
      </c>
      <c r="C115" t="s">
        <v>1696</v>
      </c>
      <c r="D115" s="92">
        <v>40000</v>
      </c>
      <c r="E115" s="92">
        <f t="shared" si="7"/>
        <v>515000</v>
      </c>
      <c r="K115" s="92" t="str">
        <f t="shared" si="8"/>
        <v/>
      </c>
    </row>
    <row r="116" spans="1:11" x14ac:dyDescent="0.15">
      <c r="A116" s="103">
        <v>42703</v>
      </c>
      <c r="B116" t="s">
        <v>409</v>
      </c>
      <c r="C116" t="s">
        <v>1696</v>
      </c>
      <c r="D116" s="92">
        <v>150000</v>
      </c>
      <c r="E116" s="92">
        <f t="shared" si="7"/>
        <v>665000</v>
      </c>
      <c r="K116" s="92" t="str">
        <f t="shared" si="8"/>
        <v/>
      </c>
    </row>
    <row r="117" spans="1:11" x14ac:dyDescent="0.15">
      <c r="E117" s="92" t="str">
        <f t="shared" si="7"/>
        <v/>
      </c>
      <c r="K117" s="92" t="str">
        <f t="shared" si="8"/>
        <v/>
      </c>
    </row>
    <row r="118" spans="1:11" x14ac:dyDescent="0.15">
      <c r="E118" s="92" t="str">
        <f t="shared" si="7"/>
        <v/>
      </c>
      <c r="K118" s="92" t="str">
        <f t="shared" si="8"/>
        <v/>
      </c>
    </row>
    <row r="119" spans="1:11" x14ac:dyDescent="0.15">
      <c r="E119" s="92" t="str">
        <f t="shared" si="7"/>
        <v/>
      </c>
      <c r="K119" s="92" t="str">
        <f t="shared" si="8"/>
        <v/>
      </c>
    </row>
    <row r="120" spans="1:11" ht="14.25" thickBot="1" x14ac:dyDescent="0.2">
      <c r="A120" s="120"/>
      <c r="B120" s="119"/>
      <c r="C120" s="119"/>
      <c r="D120" s="116"/>
      <c r="E120" s="116" t="str">
        <f>IF(D120="","",D120+E119)</f>
        <v/>
      </c>
      <c r="F120" s="119"/>
      <c r="G120" s="120"/>
      <c r="H120" s="119"/>
      <c r="I120" s="119"/>
      <c r="J120" s="116"/>
      <c r="K120" s="116" t="str">
        <f t="shared" si="8"/>
        <v/>
      </c>
    </row>
    <row r="121" spans="1:11" ht="14.25" thickTop="1" x14ac:dyDescent="0.15">
      <c r="A121" s="103" t="s">
        <v>1759</v>
      </c>
      <c r="E121" s="92" t="str">
        <f>IF(D121="","",D121+E120)</f>
        <v/>
      </c>
      <c r="K121" s="92" t="str">
        <f t="shared" si="8"/>
        <v/>
      </c>
    </row>
    <row r="122" spans="1:11" x14ac:dyDescent="0.15">
      <c r="A122" s="103">
        <v>42842</v>
      </c>
      <c r="B122" t="s">
        <v>145</v>
      </c>
      <c r="C122" t="s">
        <v>1985</v>
      </c>
      <c r="D122" s="92">
        <v>20000</v>
      </c>
      <c r="E122" s="92">
        <f>IF(D122="","",D122)</f>
        <v>20000</v>
      </c>
      <c r="G122" s="103">
        <v>42825</v>
      </c>
      <c r="H122" t="s">
        <v>474</v>
      </c>
      <c r="I122" t="s">
        <v>1696</v>
      </c>
      <c r="J122" s="92">
        <v>35000</v>
      </c>
      <c r="K122" s="92">
        <f>IF(J122="","",J122)</f>
        <v>35000</v>
      </c>
    </row>
    <row r="123" spans="1:11" x14ac:dyDescent="0.15">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15">
      <c r="A124" s="103">
        <v>42843</v>
      </c>
      <c r="B124" t="s">
        <v>142</v>
      </c>
      <c r="C124" t="s">
        <v>1985</v>
      </c>
      <c r="D124" s="92">
        <v>20000</v>
      </c>
      <c r="E124" s="92">
        <f t="shared" si="9"/>
        <v>60000</v>
      </c>
      <c r="G124" s="103">
        <v>42850</v>
      </c>
      <c r="H124" t="s">
        <v>692</v>
      </c>
      <c r="I124" t="s">
        <v>1696</v>
      </c>
      <c r="J124" s="92">
        <v>20000</v>
      </c>
      <c r="K124" s="92">
        <f t="shared" si="10"/>
        <v>60000</v>
      </c>
    </row>
    <row r="125" spans="1:11" x14ac:dyDescent="0.15">
      <c r="A125" s="103">
        <v>42845</v>
      </c>
      <c r="B125" t="s">
        <v>77</v>
      </c>
      <c r="C125" t="s">
        <v>1985</v>
      </c>
      <c r="D125" s="92">
        <v>40000</v>
      </c>
      <c r="E125" s="92">
        <f t="shared" si="9"/>
        <v>100000</v>
      </c>
      <c r="G125" s="103">
        <v>43021</v>
      </c>
      <c r="H125" t="s">
        <v>695</v>
      </c>
      <c r="I125" t="s">
        <v>1696</v>
      </c>
      <c r="J125" s="92">
        <v>20000</v>
      </c>
      <c r="K125" s="92">
        <f t="shared" si="10"/>
        <v>80000</v>
      </c>
    </row>
    <row r="126" spans="1:11" x14ac:dyDescent="0.15">
      <c r="A126" s="103">
        <v>42846</v>
      </c>
      <c r="B126" t="s">
        <v>694</v>
      </c>
      <c r="C126" t="s">
        <v>1985</v>
      </c>
      <c r="D126" s="92">
        <v>10000</v>
      </c>
      <c r="E126" s="92">
        <f t="shared" si="9"/>
        <v>110000</v>
      </c>
      <c r="K126" s="92" t="str">
        <f t="shared" si="10"/>
        <v/>
      </c>
    </row>
    <row r="127" spans="1:11" x14ac:dyDescent="0.15">
      <c r="A127" s="103">
        <v>42846</v>
      </c>
      <c r="B127" t="s">
        <v>712</v>
      </c>
      <c r="C127" t="s">
        <v>1985</v>
      </c>
      <c r="D127" s="92">
        <v>40000</v>
      </c>
      <c r="E127" s="92">
        <f t="shared" si="9"/>
        <v>150000</v>
      </c>
      <c r="K127" s="92" t="str">
        <f t="shared" si="10"/>
        <v/>
      </c>
    </row>
    <row r="128" spans="1:11" x14ac:dyDescent="0.15">
      <c r="A128" s="103">
        <v>42849</v>
      </c>
      <c r="B128" t="s">
        <v>147</v>
      </c>
      <c r="C128" t="s">
        <v>1985</v>
      </c>
      <c r="D128" s="92">
        <v>20000</v>
      </c>
      <c r="E128" s="92">
        <f t="shared" si="9"/>
        <v>170000</v>
      </c>
      <c r="K128" s="92" t="str">
        <f t="shared" si="10"/>
        <v/>
      </c>
    </row>
    <row r="129" spans="1:11" x14ac:dyDescent="0.15">
      <c r="A129" s="103">
        <v>42850</v>
      </c>
      <c r="B129" t="s">
        <v>692</v>
      </c>
      <c r="C129" t="s">
        <v>1985</v>
      </c>
      <c r="D129" s="92">
        <v>20000</v>
      </c>
      <c r="E129" s="92">
        <f t="shared" si="9"/>
        <v>190000</v>
      </c>
      <c r="K129" s="92" t="str">
        <f t="shared" si="8"/>
        <v/>
      </c>
    </row>
    <row r="130" spans="1:11" x14ac:dyDescent="0.15">
      <c r="A130" s="103">
        <v>42850</v>
      </c>
      <c r="B130" t="s">
        <v>703</v>
      </c>
      <c r="C130" t="s">
        <v>1985</v>
      </c>
      <c r="D130" s="92">
        <v>35000</v>
      </c>
      <c r="E130" s="92">
        <f t="shared" si="9"/>
        <v>225000</v>
      </c>
      <c r="K130" s="92" t="str">
        <f t="shared" si="8"/>
        <v/>
      </c>
    </row>
    <row r="131" spans="1:11" x14ac:dyDescent="0.15">
      <c r="A131" s="103">
        <v>42852</v>
      </c>
      <c r="B131" t="s">
        <v>717</v>
      </c>
      <c r="C131" t="s">
        <v>1985</v>
      </c>
      <c r="D131" s="92">
        <v>30000</v>
      </c>
      <c r="E131" s="92">
        <f t="shared" si="9"/>
        <v>255000</v>
      </c>
      <c r="K131" s="92" t="str">
        <f t="shared" si="8"/>
        <v/>
      </c>
    </row>
    <row r="132" spans="1:11" x14ac:dyDescent="0.15">
      <c r="A132" s="103">
        <v>42885</v>
      </c>
      <c r="B132" t="s">
        <v>321</v>
      </c>
      <c r="C132" t="s">
        <v>1985</v>
      </c>
      <c r="D132" s="92">
        <v>10000</v>
      </c>
      <c r="E132" s="92">
        <f t="shared" si="9"/>
        <v>265000</v>
      </c>
      <c r="K132" s="92" t="str">
        <f t="shared" si="8"/>
        <v/>
      </c>
    </row>
    <row r="133" spans="1:11" x14ac:dyDescent="0.15">
      <c r="A133" s="103">
        <v>42887</v>
      </c>
      <c r="B133" t="s">
        <v>456</v>
      </c>
      <c r="C133" t="s">
        <v>1985</v>
      </c>
      <c r="D133" s="92">
        <v>140000</v>
      </c>
      <c r="E133" s="92">
        <f t="shared" si="9"/>
        <v>405000</v>
      </c>
      <c r="K133" s="92" t="str">
        <f t="shared" si="8"/>
        <v/>
      </c>
    </row>
    <row r="134" spans="1:11" x14ac:dyDescent="0.15">
      <c r="A134" s="103">
        <v>42928</v>
      </c>
      <c r="B134" t="s">
        <v>144</v>
      </c>
      <c r="C134" t="s">
        <v>1985</v>
      </c>
      <c r="D134" s="92">
        <v>5000</v>
      </c>
      <c r="E134" s="92">
        <f t="shared" si="9"/>
        <v>410000</v>
      </c>
      <c r="K134" s="92" t="str">
        <f t="shared" si="8"/>
        <v/>
      </c>
    </row>
    <row r="135" spans="1:11" x14ac:dyDescent="0.15">
      <c r="A135" s="103">
        <v>43021</v>
      </c>
      <c r="B135" t="s">
        <v>695</v>
      </c>
      <c r="C135" t="s">
        <v>1985</v>
      </c>
      <c r="D135" s="92">
        <v>20000</v>
      </c>
      <c r="E135" s="92">
        <f t="shared" si="9"/>
        <v>430000</v>
      </c>
      <c r="K135" s="92" t="str">
        <f t="shared" si="8"/>
        <v/>
      </c>
    </row>
    <row r="136" spans="1:11" x14ac:dyDescent="0.15">
      <c r="A136" s="103">
        <v>43033</v>
      </c>
      <c r="B136" t="s">
        <v>409</v>
      </c>
      <c r="C136" t="s">
        <v>1985</v>
      </c>
      <c r="D136" s="92">
        <v>150000</v>
      </c>
      <c r="E136" s="92">
        <f t="shared" si="9"/>
        <v>580000</v>
      </c>
      <c r="K136" s="92" t="str">
        <f t="shared" si="8"/>
        <v/>
      </c>
    </row>
    <row r="137" spans="1:11" x14ac:dyDescent="0.15">
      <c r="E137" s="92" t="str">
        <f t="shared" si="9"/>
        <v/>
      </c>
      <c r="K137" s="92" t="str">
        <f t="shared" si="8"/>
        <v/>
      </c>
    </row>
    <row r="138" spans="1:11" x14ac:dyDescent="0.15">
      <c r="E138" s="92" t="str">
        <f t="shared" si="9"/>
        <v/>
      </c>
      <c r="K138" s="92" t="str">
        <f t="shared" si="8"/>
        <v/>
      </c>
    </row>
    <row r="139" spans="1:11" ht="14.25" thickBot="1" x14ac:dyDescent="0.2">
      <c r="A139" s="120"/>
      <c r="B139" s="119"/>
      <c r="C139" s="119"/>
      <c r="D139" s="116"/>
      <c r="E139" s="116" t="str">
        <f t="shared" si="9"/>
        <v/>
      </c>
      <c r="F139" s="119"/>
      <c r="G139" s="120"/>
      <c r="H139" s="119"/>
      <c r="I139" s="119"/>
      <c r="J139" s="116"/>
      <c r="K139" s="116" t="str">
        <f>IF(J139="","",J139+K138)</f>
        <v/>
      </c>
    </row>
    <row r="140" spans="1:11" ht="14.25" thickTop="1" x14ac:dyDescent="0.15">
      <c r="A140" s="103" t="s">
        <v>1760</v>
      </c>
      <c r="E140" s="92" t="str">
        <f t="shared" si="9"/>
        <v/>
      </c>
      <c r="K140" s="92" t="str">
        <f>IF(J140="","",J140+K139)</f>
        <v/>
      </c>
    </row>
    <row r="141" spans="1:11" x14ac:dyDescent="0.15">
      <c r="A141" s="103">
        <v>43217</v>
      </c>
      <c r="B141" t="s">
        <v>146</v>
      </c>
      <c r="C141" t="s">
        <v>2571</v>
      </c>
      <c r="D141" s="92">
        <v>20000</v>
      </c>
      <c r="E141" s="92">
        <f>IF(D141="","",D141)</f>
        <v>20000</v>
      </c>
      <c r="G141" s="103">
        <v>43161</v>
      </c>
      <c r="H141" t="s">
        <v>94</v>
      </c>
      <c r="I141" t="s">
        <v>1985</v>
      </c>
      <c r="J141" s="92">
        <v>90000</v>
      </c>
      <c r="K141" s="92">
        <f>IF(J141="","",J141)</f>
        <v>90000</v>
      </c>
    </row>
    <row r="142" spans="1:11" x14ac:dyDescent="0.15">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15">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15">
      <c r="A144" s="103">
        <v>43222</v>
      </c>
      <c r="B144" t="s">
        <v>717</v>
      </c>
      <c r="C144" t="s">
        <v>2571</v>
      </c>
      <c r="D144" s="92">
        <v>30000</v>
      </c>
      <c r="E144" s="92">
        <f t="shared" si="9"/>
        <v>110000</v>
      </c>
      <c r="K144" s="92" t="str">
        <f t="shared" si="11"/>
        <v/>
      </c>
    </row>
    <row r="145" spans="1:11" x14ac:dyDescent="0.15">
      <c r="A145" s="103">
        <v>43229</v>
      </c>
      <c r="B145" t="s">
        <v>321</v>
      </c>
      <c r="C145" t="s">
        <v>2571</v>
      </c>
      <c r="D145" s="92">
        <v>10000</v>
      </c>
      <c r="E145" s="92">
        <f t="shared" si="9"/>
        <v>120000</v>
      </c>
      <c r="K145" s="92" t="str">
        <f t="shared" si="11"/>
        <v/>
      </c>
    </row>
    <row r="146" spans="1:11" x14ac:dyDescent="0.15">
      <c r="A146" s="103">
        <v>43230</v>
      </c>
      <c r="B146" t="s">
        <v>142</v>
      </c>
      <c r="C146" t="s">
        <v>2571</v>
      </c>
      <c r="D146" s="92">
        <v>20000</v>
      </c>
      <c r="E146" s="92">
        <f t="shared" si="9"/>
        <v>140000</v>
      </c>
      <c r="K146" s="92" t="str">
        <f t="shared" si="11"/>
        <v/>
      </c>
    </row>
    <row r="147" spans="1:11" x14ac:dyDescent="0.15">
      <c r="A147" s="103">
        <v>43241</v>
      </c>
      <c r="B147" t="s">
        <v>77</v>
      </c>
      <c r="C147" t="s">
        <v>2571</v>
      </c>
      <c r="D147" s="92">
        <v>40000</v>
      </c>
      <c r="E147" s="92">
        <f t="shared" si="9"/>
        <v>180000</v>
      </c>
      <c r="K147" s="92" t="str">
        <f t="shared" si="11"/>
        <v/>
      </c>
    </row>
    <row r="148" spans="1:11" x14ac:dyDescent="0.15">
      <c r="A148" s="103">
        <v>43255</v>
      </c>
      <c r="B148" t="s">
        <v>692</v>
      </c>
      <c r="C148" t="s">
        <v>2571</v>
      </c>
      <c r="D148" s="92">
        <v>20000</v>
      </c>
      <c r="E148" s="92">
        <f t="shared" si="9"/>
        <v>200000</v>
      </c>
      <c r="K148" s="92" t="str">
        <f t="shared" si="8"/>
        <v/>
      </c>
    </row>
    <row r="149" spans="1:11" x14ac:dyDescent="0.15">
      <c r="A149" s="103">
        <v>43256</v>
      </c>
      <c r="B149" t="s">
        <v>703</v>
      </c>
      <c r="C149" t="s">
        <v>2571</v>
      </c>
      <c r="D149" s="92">
        <v>35000</v>
      </c>
      <c r="E149" s="92">
        <f t="shared" si="9"/>
        <v>235000</v>
      </c>
      <c r="K149" s="92" t="str">
        <f t="shared" si="8"/>
        <v/>
      </c>
    </row>
    <row r="150" spans="1:11" x14ac:dyDescent="0.15">
      <c r="A150" s="103">
        <v>43280</v>
      </c>
      <c r="B150" t="s">
        <v>147</v>
      </c>
      <c r="C150" t="s">
        <v>2571</v>
      </c>
      <c r="D150" s="92">
        <v>20000</v>
      </c>
      <c r="E150" s="92">
        <f t="shared" si="9"/>
        <v>255000</v>
      </c>
      <c r="K150" s="92" t="str">
        <f t="shared" si="8"/>
        <v/>
      </c>
    </row>
    <row r="151" spans="1:11" x14ac:dyDescent="0.15">
      <c r="A151" s="103">
        <v>43290</v>
      </c>
      <c r="B151" t="s">
        <v>456</v>
      </c>
      <c r="C151" t="s">
        <v>2571</v>
      </c>
      <c r="D151" s="92">
        <v>140000</v>
      </c>
      <c r="E151" s="92">
        <f t="shared" si="9"/>
        <v>395000</v>
      </c>
      <c r="K151" s="92" t="str">
        <f t="shared" si="8"/>
        <v/>
      </c>
    </row>
    <row r="152" spans="1:11" x14ac:dyDescent="0.15">
      <c r="A152" s="103">
        <v>43308</v>
      </c>
      <c r="B152" t="s">
        <v>474</v>
      </c>
      <c r="C152" t="s">
        <v>2571</v>
      </c>
      <c r="D152" s="92">
        <v>35000</v>
      </c>
      <c r="E152" s="92">
        <f t="shared" si="9"/>
        <v>430000</v>
      </c>
      <c r="K152" s="92" t="str">
        <f t="shared" si="8"/>
        <v/>
      </c>
    </row>
    <row r="153" spans="1:11" x14ac:dyDescent="0.15">
      <c r="A153" s="103">
        <v>43434</v>
      </c>
      <c r="B153" t="s">
        <v>2615</v>
      </c>
      <c r="C153" t="s">
        <v>2630</v>
      </c>
      <c r="D153" s="92">
        <v>150000</v>
      </c>
      <c r="E153" s="92">
        <f t="shared" si="9"/>
        <v>580000</v>
      </c>
      <c r="K153" s="92" t="str">
        <f t="shared" si="8"/>
        <v/>
      </c>
    </row>
    <row r="154" spans="1:11" x14ac:dyDescent="0.15">
      <c r="A154" s="103">
        <v>43453</v>
      </c>
      <c r="B154" t="s">
        <v>1676</v>
      </c>
      <c r="C154" t="s">
        <v>2718</v>
      </c>
      <c r="D154" s="92">
        <v>90000</v>
      </c>
      <c r="E154" s="92">
        <f t="shared" si="9"/>
        <v>670000</v>
      </c>
      <c r="K154" s="92" t="str">
        <f t="shared" si="8"/>
        <v/>
      </c>
    </row>
    <row r="155" spans="1:11" x14ac:dyDescent="0.15">
      <c r="E155" s="92" t="str">
        <f t="shared" si="9"/>
        <v/>
      </c>
      <c r="K155" s="92" t="str">
        <f t="shared" si="8"/>
        <v/>
      </c>
    </row>
    <row r="156" spans="1:11" x14ac:dyDescent="0.15">
      <c r="E156" s="92" t="str">
        <f t="shared" si="9"/>
        <v/>
      </c>
      <c r="K156" s="92" t="str">
        <f t="shared" si="8"/>
        <v/>
      </c>
    </row>
    <row r="157" spans="1:11" x14ac:dyDescent="0.15">
      <c r="A157" s="103" t="s">
        <v>3039</v>
      </c>
      <c r="E157" s="92" t="str">
        <f t="shared" si="9"/>
        <v/>
      </c>
      <c r="K157" s="92" t="str">
        <f t="shared" si="8"/>
        <v/>
      </c>
    </row>
    <row r="158" spans="1:11" x14ac:dyDescent="0.15">
      <c r="A158" s="103">
        <v>43563</v>
      </c>
      <c r="B158" t="s">
        <v>2974</v>
      </c>
      <c r="D158" s="92">
        <v>20000</v>
      </c>
      <c r="E158" s="92">
        <f>IF(D158="","",D158)</f>
        <v>20000</v>
      </c>
      <c r="G158" s="103">
        <v>43564</v>
      </c>
      <c r="H158" t="s">
        <v>2970</v>
      </c>
      <c r="J158" s="92">
        <v>40000</v>
      </c>
      <c r="K158" s="92">
        <f>IF(J158="","",J158)</f>
        <v>40000</v>
      </c>
    </row>
    <row r="159" spans="1:11" x14ac:dyDescent="0.15">
      <c r="A159" s="103">
        <v>43564</v>
      </c>
      <c r="B159" t="s">
        <v>2970</v>
      </c>
      <c r="D159" s="92">
        <v>40000</v>
      </c>
      <c r="E159" s="92">
        <f t="shared" si="9"/>
        <v>60000</v>
      </c>
      <c r="G159" s="103">
        <v>43570</v>
      </c>
      <c r="H159" t="s">
        <v>2977</v>
      </c>
      <c r="J159" s="92">
        <v>20000</v>
      </c>
      <c r="K159" s="92">
        <f t="shared" si="8"/>
        <v>60000</v>
      </c>
    </row>
    <row r="160" spans="1:11" x14ac:dyDescent="0.15">
      <c r="A160" s="103">
        <v>43564</v>
      </c>
      <c r="B160" t="s">
        <v>2964</v>
      </c>
      <c r="D160" s="92">
        <v>20000</v>
      </c>
      <c r="E160" s="92">
        <f t="shared" si="9"/>
        <v>80000</v>
      </c>
      <c r="G160" s="103">
        <v>43627</v>
      </c>
      <c r="H160" t="s">
        <v>2992</v>
      </c>
      <c r="J160" s="92">
        <v>10000</v>
      </c>
      <c r="K160" s="92">
        <f t="shared" si="8"/>
        <v>70000</v>
      </c>
    </row>
    <row r="161" spans="1:11" x14ac:dyDescent="0.15">
      <c r="A161" s="103">
        <v>43564</v>
      </c>
      <c r="B161" t="s">
        <v>2975</v>
      </c>
      <c r="D161" s="92">
        <v>20000</v>
      </c>
      <c r="E161" s="92">
        <f t="shared" si="9"/>
        <v>100000</v>
      </c>
      <c r="K161" s="92" t="str">
        <f t="shared" si="8"/>
        <v/>
      </c>
    </row>
    <row r="162" spans="1:11" x14ac:dyDescent="0.15">
      <c r="A162" s="103">
        <v>43570</v>
      </c>
      <c r="B162" t="s">
        <v>2977</v>
      </c>
      <c r="D162" s="92">
        <v>20000</v>
      </c>
      <c r="E162" s="92">
        <f t="shared" si="9"/>
        <v>120000</v>
      </c>
      <c r="K162" s="92" t="str">
        <f t="shared" si="8"/>
        <v/>
      </c>
    </row>
    <row r="163" spans="1:11" x14ac:dyDescent="0.15">
      <c r="A163" s="103">
        <v>43570</v>
      </c>
      <c r="B163" t="s">
        <v>2978</v>
      </c>
      <c r="D163" s="92">
        <v>20000</v>
      </c>
      <c r="E163" s="92">
        <f t="shared" si="9"/>
        <v>140000</v>
      </c>
      <c r="K163" s="92" t="str">
        <f t="shared" si="8"/>
        <v/>
      </c>
    </row>
    <row r="164" spans="1:11" x14ac:dyDescent="0.15">
      <c r="A164" s="103">
        <v>43572</v>
      </c>
      <c r="B164" t="s">
        <v>2981</v>
      </c>
      <c r="D164" s="92">
        <v>10000</v>
      </c>
      <c r="E164" s="92">
        <f t="shared" si="9"/>
        <v>150000</v>
      </c>
      <c r="K164" s="92" t="str">
        <f t="shared" si="8"/>
        <v/>
      </c>
    </row>
    <row r="165" spans="1:11" x14ac:dyDescent="0.15">
      <c r="A165" s="103">
        <v>43573</v>
      </c>
      <c r="B165" t="s">
        <v>2982</v>
      </c>
      <c r="D165" s="92">
        <v>20000</v>
      </c>
      <c r="E165" s="92">
        <f t="shared" si="9"/>
        <v>170000</v>
      </c>
      <c r="K165" s="92" t="str">
        <f t="shared" si="8"/>
        <v/>
      </c>
    </row>
    <row r="166" spans="1:11" x14ac:dyDescent="0.15">
      <c r="A166" s="103">
        <v>43573</v>
      </c>
      <c r="B166" t="s">
        <v>2983</v>
      </c>
      <c r="D166" s="92">
        <v>30000</v>
      </c>
      <c r="E166" s="92">
        <f t="shared" si="9"/>
        <v>200000</v>
      </c>
      <c r="K166" s="92" t="str">
        <f t="shared" si="8"/>
        <v/>
      </c>
    </row>
    <row r="167" spans="1:11" x14ac:dyDescent="0.15">
      <c r="A167" s="103">
        <v>43577</v>
      </c>
      <c r="B167" t="s">
        <v>2985</v>
      </c>
      <c r="D167" s="92">
        <v>40000</v>
      </c>
      <c r="E167" s="92">
        <f t="shared" si="9"/>
        <v>240000</v>
      </c>
      <c r="K167" s="92" t="str">
        <f t="shared" si="8"/>
        <v/>
      </c>
    </row>
    <row r="168" spans="1:11" x14ac:dyDescent="0.15">
      <c r="A168" s="103">
        <v>43593</v>
      </c>
      <c r="B168" t="s">
        <v>2965</v>
      </c>
      <c r="D168" s="92">
        <v>90000</v>
      </c>
      <c r="E168" s="92">
        <f t="shared" si="9"/>
        <v>330000</v>
      </c>
      <c r="K168" s="92" t="str">
        <f t="shared" si="8"/>
        <v/>
      </c>
    </row>
    <row r="169" spans="1:11" x14ac:dyDescent="0.15">
      <c r="A169" s="103">
        <v>43595</v>
      </c>
      <c r="B169" t="s">
        <v>2986</v>
      </c>
      <c r="D169" s="92">
        <v>35000</v>
      </c>
      <c r="E169" s="92">
        <f t="shared" si="9"/>
        <v>365000</v>
      </c>
      <c r="K169" s="92" t="str">
        <f t="shared" si="8"/>
        <v/>
      </c>
    </row>
    <row r="170" spans="1:11" x14ac:dyDescent="0.15">
      <c r="A170" s="103">
        <v>43605</v>
      </c>
      <c r="B170" t="s">
        <v>2987</v>
      </c>
      <c r="D170" s="92">
        <v>40000</v>
      </c>
      <c r="E170" s="92">
        <f t="shared" si="9"/>
        <v>405000</v>
      </c>
      <c r="K170" s="92" t="str">
        <f t="shared" si="8"/>
        <v/>
      </c>
    </row>
    <row r="171" spans="1:11" x14ac:dyDescent="0.15">
      <c r="A171" s="103">
        <v>43627</v>
      </c>
      <c r="B171" t="s">
        <v>2992</v>
      </c>
      <c r="D171" s="92">
        <v>10000</v>
      </c>
      <c r="E171" s="92">
        <f>IF(D171="","",D171+E170)</f>
        <v>415000</v>
      </c>
      <c r="K171" s="92" t="str">
        <f t="shared" si="8"/>
        <v/>
      </c>
    </row>
    <row r="172" spans="1:11" x14ac:dyDescent="0.15">
      <c r="A172" s="103">
        <v>43711</v>
      </c>
      <c r="B172" t="s">
        <v>2994</v>
      </c>
      <c r="D172" s="92">
        <v>140000</v>
      </c>
      <c r="E172" s="92">
        <f>IF(D172="","",D172+E171)</f>
        <v>555000</v>
      </c>
      <c r="K172" s="92" t="str">
        <f t="shared" si="8"/>
        <v/>
      </c>
    </row>
    <row r="173" spans="1:11" x14ac:dyDescent="0.15">
      <c r="A173" s="103">
        <v>43769</v>
      </c>
      <c r="B173" t="s">
        <v>3002</v>
      </c>
      <c r="D173" s="92">
        <v>35000</v>
      </c>
      <c r="E173" s="92">
        <f>IF(D173="","",D173+E172)</f>
        <v>590000</v>
      </c>
      <c r="K173" s="92" t="str">
        <f t="shared" si="8"/>
        <v/>
      </c>
    </row>
    <row r="174" spans="1:11" x14ac:dyDescent="0.15">
      <c r="A174" s="103">
        <v>43774</v>
      </c>
      <c r="B174" t="s">
        <v>3003</v>
      </c>
      <c r="D174" s="92">
        <v>5000</v>
      </c>
      <c r="E174" s="92">
        <f t="shared" ref="E174:E237" si="12">IF(D174="","",D174+E173)</f>
        <v>595000</v>
      </c>
      <c r="K174" s="92" t="str">
        <f t="shared" ref="K174:K237" si="13">IF(J174="","",J174+K173)</f>
        <v/>
      </c>
    </row>
    <row r="175" spans="1:11" x14ac:dyDescent="0.15">
      <c r="A175" s="103">
        <v>43809</v>
      </c>
      <c r="B175" t="s">
        <v>409</v>
      </c>
      <c r="D175" s="92">
        <v>150000</v>
      </c>
      <c r="E175" s="92">
        <f t="shared" si="12"/>
        <v>745000</v>
      </c>
      <c r="K175" s="92" t="str">
        <f t="shared" si="13"/>
        <v/>
      </c>
    </row>
    <row r="176" spans="1:11" x14ac:dyDescent="0.15">
      <c r="E176" s="92" t="str">
        <f t="shared" si="12"/>
        <v/>
      </c>
      <c r="K176" s="92" t="str">
        <f t="shared" si="13"/>
        <v/>
      </c>
    </row>
    <row r="177" spans="1:11" x14ac:dyDescent="0.15">
      <c r="E177" s="92" t="str">
        <f t="shared" si="12"/>
        <v/>
      </c>
      <c r="K177" s="92" t="str">
        <f t="shared" si="13"/>
        <v/>
      </c>
    </row>
    <row r="178" spans="1:11" x14ac:dyDescent="0.15">
      <c r="A178" s="103" t="s">
        <v>2897</v>
      </c>
      <c r="E178" s="92" t="str">
        <f t="shared" si="12"/>
        <v/>
      </c>
      <c r="K178" s="92" t="str">
        <f t="shared" si="13"/>
        <v/>
      </c>
    </row>
    <row r="179" spans="1:11" x14ac:dyDescent="0.15">
      <c r="A179" s="103">
        <v>44055</v>
      </c>
      <c r="B179" t="s">
        <v>3100</v>
      </c>
      <c r="D179" s="92">
        <v>35000</v>
      </c>
      <c r="E179" s="92">
        <f>IF(D179="","",D179)</f>
        <v>35000</v>
      </c>
      <c r="G179" s="103">
        <v>44224</v>
      </c>
      <c r="H179" t="s">
        <v>3354</v>
      </c>
      <c r="J179" s="92">
        <v>90000</v>
      </c>
      <c r="K179" s="92">
        <f>IF(J179="","",J179)</f>
        <v>90000</v>
      </c>
    </row>
    <row r="180" spans="1:11" x14ac:dyDescent="0.15">
      <c r="A180" s="103">
        <v>44055</v>
      </c>
      <c r="B180" t="s">
        <v>3101</v>
      </c>
      <c r="D180" s="92">
        <v>20000</v>
      </c>
      <c r="E180" s="92">
        <f t="shared" si="12"/>
        <v>55000</v>
      </c>
      <c r="G180" s="103">
        <v>44251</v>
      </c>
      <c r="H180" t="s">
        <v>3355</v>
      </c>
      <c r="J180" s="92">
        <v>40000</v>
      </c>
      <c r="K180" s="92">
        <f t="shared" si="13"/>
        <v>130000</v>
      </c>
    </row>
    <row r="181" spans="1:11" x14ac:dyDescent="0.15">
      <c r="A181" s="103">
        <v>44055</v>
      </c>
      <c r="B181" t="s">
        <v>3084</v>
      </c>
      <c r="D181" s="92">
        <v>20000</v>
      </c>
      <c r="E181" s="92">
        <f t="shared" si="12"/>
        <v>75000</v>
      </c>
      <c r="K181" s="92" t="str">
        <f t="shared" si="13"/>
        <v/>
      </c>
    </row>
    <row r="182" spans="1:11" x14ac:dyDescent="0.15">
      <c r="A182" s="103">
        <v>44056</v>
      </c>
      <c r="B182" t="s">
        <v>147</v>
      </c>
      <c r="D182" s="92">
        <v>20000</v>
      </c>
      <c r="E182" s="92">
        <f t="shared" si="12"/>
        <v>95000</v>
      </c>
      <c r="K182" s="92" t="str">
        <f t="shared" si="13"/>
        <v/>
      </c>
    </row>
    <row r="183" spans="1:11" x14ac:dyDescent="0.15">
      <c r="A183" s="103">
        <v>44061</v>
      </c>
      <c r="B183" t="s">
        <v>717</v>
      </c>
      <c r="D183" s="92">
        <v>30000</v>
      </c>
      <c r="E183" s="92">
        <f t="shared" si="12"/>
        <v>125000</v>
      </c>
      <c r="K183" s="92" t="str">
        <f t="shared" si="13"/>
        <v/>
      </c>
    </row>
    <row r="184" spans="1:11" x14ac:dyDescent="0.15">
      <c r="A184" s="103">
        <v>44064</v>
      </c>
      <c r="B184" t="s">
        <v>456</v>
      </c>
      <c r="D184" s="92">
        <v>140000</v>
      </c>
      <c r="E184" s="92">
        <f t="shared" si="12"/>
        <v>265000</v>
      </c>
      <c r="K184" s="92" t="str">
        <f t="shared" si="13"/>
        <v/>
      </c>
    </row>
    <row r="185" spans="1:11" x14ac:dyDescent="0.15">
      <c r="A185" s="103">
        <v>44064</v>
      </c>
      <c r="B185" t="s">
        <v>77</v>
      </c>
      <c r="D185" s="92">
        <v>40000</v>
      </c>
      <c r="E185" s="92">
        <f t="shared" si="12"/>
        <v>305000</v>
      </c>
      <c r="K185" s="92" t="str">
        <f t="shared" si="13"/>
        <v/>
      </c>
    </row>
    <row r="186" spans="1:11" x14ac:dyDescent="0.15">
      <c r="A186" s="103">
        <v>44076</v>
      </c>
      <c r="B186" t="s">
        <v>712</v>
      </c>
      <c r="D186" s="92">
        <v>40000</v>
      </c>
      <c r="E186" s="92">
        <f t="shared" si="12"/>
        <v>345000</v>
      </c>
      <c r="K186" s="92" t="str">
        <f t="shared" si="13"/>
        <v/>
      </c>
    </row>
    <row r="187" spans="1:11" x14ac:dyDescent="0.15">
      <c r="A187" s="103">
        <v>44076</v>
      </c>
      <c r="B187" t="s">
        <v>146</v>
      </c>
      <c r="D187" s="92">
        <v>20000</v>
      </c>
      <c r="E187" s="92">
        <f t="shared" si="12"/>
        <v>365000</v>
      </c>
      <c r="K187" s="92" t="str">
        <f t="shared" si="13"/>
        <v/>
      </c>
    </row>
    <row r="188" spans="1:11" x14ac:dyDescent="0.15">
      <c r="A188" s="103">
        <v>44087</v>
      </c>
      <c r="B188" t="s">
        <v>321</v>
      </c>
      <c r="D188" s="92">
        <v>10000</v>
      </c>
      <c r="E188" s="92">
        <f t="shared" si="12"/>
        <v>375000</v>
      </c>
      <c r="K188" s="92" t="str">
        <f t="shared" si="13"/>
        <v/>
      </c>
    </row>
    <row r="189" spans="1:11" x14ac:dyDescent="0.15">
      <c r="A189" s="103">
        <v>44124</v>
      </c>
      <c r="B189" t="s">
        <v>409</v>
      </c>
      <c r="D189" s="92">
        <v>100000</v>
      </c>
      <c r="E189" s="92">
        <f t="shared" si="12"/>
        <v>475000</v>
      </c>
      <c r="K189" s="92" t="str">
        <f t="shared" si="13"/>
        <v/>
      </c>
    </row>
    <row r="190" spans="1:11" x14ac:dyDescent="0.15">
      <c r="A190" s="103">
        <v>44153</v>
      </c>
      <c r="B190" t="s">
        <v>694</v>
      </c>
      <c r="D190" s="92">
        <v>10000</v>
      </c>
      <c r="E190" s="92">
        <f t="shared" si="12"/>
        <v>485000</v>
      </c>
      <c r="K190" s="92" t="str">
        <f t="shared" si="13"/>
        <v/>
      </c>
    </row>
    <row r="191" spans="1:11" x14ac:dyDescent="0.15">
      <c r="A191" s="103">
        <v>44162</v>
      </c>
      <c r="B191" t="s">
        <v>695</v>
      </c>
      <c r="D191" s="92">
        <v>20000</v>
      </c>
      <c r="E191" s="92">
        <f t="shared" si="12"/>
        <v>505000</v>
      </c>
      <c r="K191" s="92" t="str">
        <f t="shared" si="13"/>
        <v/>
      </c>
    </row>
    <row r="192" spans="1:11" x14ac:dyDescent="0.15">
      <c r="A192" s="103">
        <v>44180</v>
      </c>
      <c r="B192" t="s">
        <v>144</v>
      </c>
      <c r="D192" s="92">
        <v>5000</v>
      </c>
      <c r="E192" s="92">
        <f t="shared" si="12"/>
        <v>510000</v>
      </c>
      <c r="K192" s="92" t="str">
        <f t="shared" si="13"/>
        <v/>
      </c>
    </row>
    <row r="193" spans="1:11" x14ac:dyDescent="0.15">
      <c r="A193" s="103">
        <v>44180</v>
      </c>
      <c r="B193" t="s">
        <v>703</v>
      </c>
      <c r="D193" s="92">
        <v>35000</v>
      </c>
      <c r="E193" s="92">
        <f t="shared" si="12"/>
        <v>545000</v>
      </c>
      <c r="K193" s="92" t="str">
        <f t="shared" si="13"/>
        <v/>
      </c>
    </row>
    <row r="194" spans="1:11" x14ac:dyDescent="0.15">
      <c r="A194" s="103">
        <v>44185</v>
      </c>
      <c r="B194" t="s">
        <v>692</v>
      </c>
      <c r="D194" s="92">
        <v>20000</v>
      </c>
      <c r="E194" s="92">
        <f t="shared" si="12"/>
        <v>565000</v>
      </c>
      <c r="K194" s="92" t="str">
        <f t="shared" si="13"/>
        <v/>
      </c>
    </row>
    <row r="195" spans="1:11" x14ac:dyDescent="0.15">
      <c r="A195" s="103">
        <v>44189</v>
      </c>
      <c r="B195" t="s">
        <v>409</v>
      </c>
      <c r="C195" t="s">
        <v>3096</v>
      </c>
      <c r="D195" s="92">
        <v>50000</v>
      </c>
      <c r="E195" s="92">
        <f t="shared" si="12"/>
        <v>615000</v>
      </c>
      <c r="K195" s="92" t="str">
        <f t="shared" si="13"/>
        <v/>
      </c>
    </row>
    <row r="196" spans="1:11" x14ac:dyDescent="0.15">
      <c r="E196" s="92" t="str">
        <f t="shared" si="12"/>
        <v/>
      </c>
      <c r="K196" s="92" t="str">
        <f t="shared" si="13"/>
        <v/>
      </c>
    </row>
    <row r="197" spans="1:11" x14ac:dyDescent="0.15">
      <c r="E197" s="92" t="str">
        <f t="shared" si="12"/>
        <v/>
      </c>
      <c r="K197" s="92" t="str">
        <f t="shared" si="13"/>
        <v/>
      </c>
    </row>
    <row r="198" spans="1:11" x14ac:dyDescent="0.15">
      <c r="A198" s="103" t="s">
        <v>2899</v>
      </c>
      <c r="E198" s="92" t="str">
        <f t="shared" si="12"/>
        <v/>
      </c>
      <c r="K198" s="92" t="str">
        <f t="shared" si="13"/>
        <v/>
      </c>
    </row>
    <row r="199" spans="1:11" x14ac:dyDescent="0.15">
      <c r="A199" s="103">
        <v>44342</v>
      </c>
      <c r="B199" t="s">
        <v>144</v>
      </c>
      <c r="D199" s="92">
        <v>5000</v>
      </c>
      <c r="E199" s="92">
        <f>IF(D199="","",D199)</f>
        <v>5000</v>
      </c>
      <c r="K199" s="92" t="str">
        <f>IF(J199="","",J199)</f>
        <v/>
      </c>
    </row>
    <row r="200" spans="1:11" x14ac:dyDescent="0.15">
      <c r="A200" s="103">
        <v>44342</v>
      </c>
      <c r="B200" t="s">
        <v>145</v>
      </c>
      <c r="D200" s="92">
        <v>20000</v>
      </c>
      <c r="E200" s="92">
        <f t="shared" si="12"/>
        <v>25000</v>
      </c>
      <c r="K200" s="92" t="str">
        <f t="shared" si="13"/>
        <v/>
      </c>
    </row>
    <row r="201" spans="1:11" x14ac:dyDescent="0.15">
      <c r="A201" s="103">
        <v>44345</v>
      </c>
      <c r="B201" t="s">
        <v>321</v>
      </c>
      <c r="D201" s="92">
        <v>10000</v>
      </c>
      <c r="E201" s="92">
        <f t="shared" si="12"/>
        <v>35000</v>
      </c>
      <c r="K201" s="92" t="str">
        <f t="shared" si="13"/>
        <v/>
      </c>
    </row>
    <row r="202" spans="1:11" x14ac:dyDescent="0.15">
      <c r="A202" s="103">
        <v>44347</v>
      </c>
      <c r="B202" t="s">
        <v>142</v>
      </c>
      <c r="D202" s="92">
        <v>20000</v>
      </c>
      <c r="E202" s="92">
        <f t="shared" si="12"/>
        <v>55000</v>
      </c>
      <c r="K202" s="92" t="str">
        <f t="shared" si="13"/>
        <v/>
      </c>
    </row>
    <row r="203" spans="1:11" x14ac:dyDescent="0.15">
      <c r="A203" s="103">
        <v>44349</v>
      </c>
      <c r="B203" t="s">
        <v>147</v>
      </c>
      <c r="D203" s="92">
        <v>20000</v>
      </c>
      <c r="E203" s="92">
        <f t="shared" si="12"/>
        <v>75000</v>
      </c>
      <c r="K203" s="92" t="str">
        <f t="shared" si="13"/>
        <v/>
      </c>
    </row>
    <row r="204" spans="1:11" x14ac:dyDescent="0.15">
      <c r="A204" s="103">
        <v>44351</v>
      </c>
      <c r="B204" t="s">
        <v>146</v>
      </c>
      <c r="D204" s="92">
        <v>20000</v>
      </c>
      <c r="E204" s="92">
        <f t="shared" si="12"/>
        <v>95000</v>
      </c>
      <c r="K204" s="92" t="str">
        <f t="shared" si="13"/>
        <v/>
      </c>
    </row>
    <row r="205" spans="1:11" x14ac:dyDescent="0.15">
      <c r="A205" s="103">
        <v>44354</v>
      </c>
      <c r="B205" t="s">
        <v>712</v>
      </c>
      <c r="D205" s="92">
        <v>40000</v>
      </c>
      <c r="E205" s="92">
        <f t="shared" si="12"/>
        <v>135000</v>
      </c>
      <c r="K205" s="92" t="str">
        <f t="shared" si="13"/>
        <v/>
      </c>
    </row>
    <row r="206" spans="1:11" x14ac:dyDescent="0.15">
      <c r="A206" s="103">
        <v>44354</v>
      </c>
      <c r="B206" t="s">
        <v>409</v>
      </c>
      <c r="D206" s="92">
        <v>150000</v>
      </c>
      <c r="E206" s="92">
        <f t="shared" si="12"/>
        <v>285000</v>
      </c>
      <c r="K206" s="92" t="str">
        <f t="shared" si="13"/>
        <v/>
      </c>
    </row>
    <row r="207" spans="1:11" x14ac:dyDescent="0.15">
      <c r="A207" s="103">
        <v>44358</v>
      </c>
      <c r="B207" t="s">
        <v>695</v>
      </c>
      <c r="D207" s="92">
        <v>20000</v>
      </c>
      <c r="E207" s="92">
        <f t="shared" si="12"/>
        <v>305000</v>
      </c>
      <c r="K207" s="92" t="str">
        <f t="shared" si="13"/>
        <v/>
      </c>
    </row>
    <row r="208" spans="1:11" x14ac:dyDescent="0.15">
      <c r="A208" s="103">
        <v>44363</v>
      </c>
      <c r="B208" t="s">
        <v>717</v>
      </c>
      <c r="D208" s="92">
        <v>30000</v>
      </c>
      <c r="E208" s="92">
        <f t="shared" si="12"/>
        <v>335000</v>
      </c>
      <c r="K208" s="92" t="str">
        <f t="shared" si="13"/>
        <v/>
      </c>
    </row>
    <row r="209" spans="1:11" x14ac:dyDescent="0.15">
      <c r="A209" s="103">
        <v>44365</v>
      </c>
      <c r="B209" t="s">
        <v>703</v>
      </c>
      <c r="D209" s="92">
        <v>35000</v>
      </c>
      <c r="E209" s="92">
        <f t="shared" si="12"/>
        <v>370000</v>
      </c>
      <c r="K209" s="92" t="str">
        <f t="shared" si="13"/>
        <v/>
      </c>
    </row>
    <row r="210" spans="1:11" x14ac:dyDescent="0.15">
      <c r="A210" s="103">
        <v>44389</v>
      </c>
      <c r="B210" t="s">
        <v>419</v>
      </c>
      <c r="D210" s="92">
        <v>40000</v>
      </c>
      <c r="E210" s="92">
        <f t="shared" si="12"/>
        <v>410000</v>
      </c>
      <c r="K210" s="92" t="str">
        <f t="shared" si="13"/>
        <v/>
      </c>
    </row>
    <row r="211" spans="1:11" x14ac:dyDescent="0.15">
      <c r="A211" s="103">
        <v>44422</v>
      </c>
      <c r="B211" t="s">
        <v>694</v>
      </c>
      <c r="D211" s="92">
        <v>10000</v>
      </c>
      <c r="E211" s="92">
        <f t="shared" si="12"/>
        <v>420000</v>
      </c>
      <c r="K211" s="92" t="str">
        <f t="shared" si="13"/>
        <v/>
      </c>
    </row>
    <row r="212" spans="1:11" x14ac:dyDescent="0.15">
      <c r="A212" s="103">
        <v>44494</v>
      </c>
      <c r="B212" t="s">
        <v>692</v>
      </c>
      <c r="D212" s="92">
        <v>20000</v>
      </c>
      <c r="E212" s="92">
        <f t="shared" si="12"/>
        <v>440000</v>
      </c>
      <c r="K212" s="92" t="str">
        <f t="shared" si="13"/>
        <v/>
      </c>
    </row>
    <row r="213" spans="1:11" x14ac:dyDescent="0.15">
      <c r="A213" s="103">
        <v>44519</v>
      </c>
      <c r="B213" t="s">
        <v>456</v>
      </c>
      <c r="D213" s="92">
        <v>140000</v>
      </c>
      <c r="E213" s="92">
        <f t="shared" si="12"/>
        <v>580000</v>
      </c>
      <c r="K213" s="92" t="str">
        <f t="shared" si="13"/>
        <v/>
      </c>
    </row>
    <row r="214" spans="1:11" x14ac:dyDescent="0.15">
      <c r="K214" s="92" t="str">
        <f t="shared" si="13"/>
        <v/>
      </c>
    </row>
    <row r="215" spans="1:11" x14ac:dyDescent="0.15">
      <c r="E215" s="92" t="str">
        <f t="shared" si="12"/>
        <v/>
      </c>
      <c r="K215" s="92" t="str">
        <f t="shared" si="13"/>
        <v/>
      </c>
    </row>
    <row r="216" spans="1:11" x14ac:dyDescent="0.15">
      <c r="A216" s="103" t="s">
        <v>3371</v>
      </c>
      <c r="E216" s="92" t="str">
        <f t="shared" si="12"/>
        <v/>
      </c>
      <c r="K216" s="92" t="str">
        <f t="shared" si="13"/>
        <v/>
      </c>
    </row>
    <row r="217" spans="1:11" x14ac:dyDescent="0.15">
      <c r="E217" s="92" t="str">
        <f t="shared" si="12"/>
        <v/>
      </c>
      <c r="K217" s="92" t="str">
        <f t="shared" si="13"/>
        <v/>
      </c>
    </row>
    <row r="218" spans="1:11" x14ac:dyDescent="0.15">
      <c r="E218" s="92" t="str">
        <f t="shared" si="12"/>
        <v/>
      </c>
      <c r="K218" s="92" t="str">
        <f t="shared" si="13"/>
        <v/>
      </c>
    </row>
    <row r="219" spans="1:11" x14ac:dyDescent="0.15">
      <c r="E219" s="92" t="str">
        <f t="shared" si="12"/>
        <v/>
      </c>
      <c r="K219" s="92" t="str">
        <f t="shared" si="13"/>
        <v/>
      </c>
    </row>
    <row r="220" spans="1:11" x14ac:dyDescent="0.15">
      <c r="E220" s="92" t="str">
        <f t="shared" si="12"/>
        <v/>
      </c>
      <c r="K220" s="92" t="str">
        <f t="shared" si="13"/>
        <v/>
      </c>
    </row>
    <row r="221" spans="1:11" x14ac:dyDescent="0.15">
      <c r="E221" s="92" t="str">
        <f t="shared" si="12"/>
        <v/>
      </c>
      <c r="K221" s="92" t="str">
        <f t="shared" si="13"/>
        <v/>
      </c>
    </row>
    <row r="222" spans="1:11" x14ac:dyDescent="0.15">
      <c r="E222" s="92" t="str">
        <f t="shared" si="12"/>
        <v/>
      </c>
      <c r="K222" s="92" t="str">
        <f t="shared" si="13"/>
        <v/>
      </c>
    </row>
    <row r="223" spans="1:11" x14ac:dyDescent="0.15">
      <c r="E223" s="92" t="str">
        <f t="shared" si="12"/>
        <v/>
      </c>
      <c r="K223" s="92" t="str">
        <f t="shared" si="13"/>
        <v/>
      </c>
    </row>
    <row r="224" spans="1:11" x14ac:dyDescent="0.15">
      <c r="E224" s="92" t="str">
        <f t="shared" si="12"/>
        <v/>
      </c>
      <c r="K224" s="92" t="str">
        <f t="shared" si="13"/>
        <v/>
      </c>
    </row>
    <row r="225" spans="5:11" x14ac:dyDescent="0.15">
      <c r="E225" s="92" t="str">
        <f t="shared" si="12"/>
        <v/>
      </c>
      <c r="K225" s="92" t="str">
        <f t="shared" si="13"/>
        <v/>
      </c>
    </row>
    <row r="226" spans="5:11" x14ac:dyDescent="0.15">
      <c r="E226" s="92" t="str">
        <f t="shared" si="12"/>
        <v/>
      </c>
      <c r="K226" s="92" t="str">
        <f t="shared" si="13"/>
        <v/>
      </c>
    </row>
    <row r="227" spans="5:11" x14ac:dyDescent="0.15">
      <c r="E227" s="92" t="str">
        <f t="shared" si="12"/>
        <v/>
      </c>
      <c r="K227" s="92" t="str">
        <f t="shared" si="13"/>
        <v/>
      </c>
    </row>
    <row r="228" spans="5:11" x14ac:dyDescent="0.15">
      <c r="E228" s="92" t="str">
        <f t="shared" si="12"/>
        <v/>
      </c>
      <c r="K228" s="92" t="str">
        <f t="shared" si="13"/>
        <v/>
      </c>
    </row>
    <row r="229" spans="5:11" x14ac:dyDescent="0.15">
      <c r="E229" s="92" t="str">
        <f t="shared" si="12"/>
        <v/>
      </c>
      <c r="K229" s="92" t="str">
        <f t="shared" si="13"/>
        <v/>
      </c>
    </row>
    <row r="230" spans="5:11" x14ac:dyDescent="0.15">
      <c r="E230" s="92" t="str">
        <f t="shared" si="12"/>
        <v/>
      </c>
      <c r="K230" s="92" t="str">
        <f t="shared" si="13"/>
        <v/>
      </c>
    </row>
    <row r="231" spans="5:11" x14ac:dyDescent="0.15">
      <c r="E231" s="92" t="str">
        <f t="shared" si="12"/>
        <v/>
      </c>
      <c r="K231" s="92" t="str">
        <f t="shared" si="13"/>
        <v/>
      </c>
    </row>
    <row r="232" spans="5:11" x14ac:dyDescent="0.15">
      <c r="E232" s="92" t="str">
        <f t="shared" si="12"/>
        <v/>
      </c>
      <c r="K232" s="92" t="str">
        <f t="shared" si="13"/>
        <v/>
      </c>
    </row>
    <row r="233" spans="5:11" x14ac:dyDescent="0.15">
      <c r="E233" s="92" t="str">
        <f t="shared" si="12"/>
        <v/>
      </c>
      <c r="K233" s="92" t="str">
        <f t="shared" si="13"/>
        <v/>
      </c>
    </row>
    <row r="234" spans="5:11" x14ac:dyDescent="0.15">
      <c r="E234" s="92" t="str">
        <f t="shared" si="12"/>
        <v/>
      </c>
      <c r="K234" s="92" t="str">
        <f t="shared" si="13"/>
        <v/>
      </c>
    </row>
    <row r="235" spans="5:11" x14ac:dyDescent="0.15">
      <c r="E235" s="92" t="str">
        <f t="shared" si="12"/>
        <v/>
      </c>
      <c r="K235" s="92" t="str">
        <f t="shared" si="13"/>
        <v/>
      </c>
    </row>
    <row r="236" spans="5:11" x14ac:dyDescent="0.15">
      <c r="E236" s="92" t="str">
        <f t="shared" si="12"/>
        <v/>
      </c>
      <c r="K236" s="92" t="str">
        <f t="shared" si="13"/>
        <v/>
      </c>
    </row>
    <row r="237" spans="5:11" x14ac:dyDescent="0.15">
      <c r="E237" s="92" t="str">
        <f t="shared" si="12"/>
        <v/>
      </c>
      <c r="K237" s="92" t="str">
        <f t="shared" si="13"/>
        <v/>
      </c>
    </row>
    <row r="238" spans="5:11" x14ac:dyDescent="0.15">
      <c r="E238" s="92" t="str">
        <f t="shared" ref="E238:E301" si="14">IF(D238="","",D238+E237)</f>
        <v/>
      </c>
      <c r="K238" s="92" t="str">
        <f t="shared" ref="K238:K301" si="15">IF(J238="","",J238+K237)</f>
        <v/>
      </c>
    </row>
    <row r="239" spans="5:11" x14ac:dyDescent="0.15">
      <c r="E239" s="92" t="str">
        <f t="shared" si="14"/>
        <v/>
      </c>
      <c r="K239" s="92" t="str">
        <f t="shared" si="15"/>
        <v/>
      </c>
    </row>
    <row r="240" spans="5:11" x14ac:dyDescent="0.15">
      <c r="E240" s="92" t="str">
        <f t="shared" si="14"/>
        <v/>
      </c>
      <c r="K240" s="92" t="str">
        <f t="shared" si="15"/>
        <v/>
      </c>
    </row>
    <row r="241" spans="5:11" x14ac:dyDescent="0.15">
      <c r="E241" s="92" t="str">
        <f t="shared" si="14"/>
        <v/>
      </c>
      <c r="K241" s="92" t="str">
        <f t="shared" si="15"/>
        <v/>
      </c>
    </row>
    <row r="242" spans="5:11" x14ac:dyDescent="0.15">
      <c r="E242" s="92" t="str">
        <f t="shared" si="14"/>
        <v/>
      </c>
      <c r="K242" s="92" t="str">
        <f t="shared" si="15"/>
        <v/>
      </c>
    </row>
    <row r="243" spans="5:11" x14ac:dyDescent="0.15">
      <c r="E243" s="92" t="str">
        <f t="shared" si="14"/>
        <v/>
      </c>
      <c r="K243" s="92" t="str">
        <f t="shared" si="15"/>
        <v/>
      </c>
    </row>
    <row r="244" spans="5:11" x14ac:dyDescent="0.15">
      <c r="E244" s="92" t="str">
        <f t="shared" si="14"/>
        <v/>
      </c>
      <c r="K244" s="92" t="str">
        <f t="shared" si="15"/>
        <v/>
      </c>
    </row>
    <row r="245" spans="5:11" x14ac:dyDescent="0.15">
      <c r="E245" s="92" t="str">
        <f t="shared" si="14"/>
        <v/>
      </c>
      <c r="K245" s="92" t="str">
        <f t="shared" si="15"/>
        <v/>
      </c>
    </row>
    <row r="246" spans="5:11" x14ac:dyDescent="0.15">
      <c r="E246" s="92" t="str">
        <f t="shared" si="14"/>
        <v/>
      </c>
      <c r="K246" s="92" t="str">
        <f t="shared" si="15"/>
        <v/>
      </c>
    </row>
    <row r="247" spans="5:11" x14ac:dyDescent="0.15">
      <c r="E247" s="92" t="str">
        <f t="shared" si="14"/>
        <v/>
      </c>
      <c r="K247" s="92" t="str">
        <f t="shared" si="15"/>
        <v/>
      </c>
    </row>
    <row r="248" spans="5:11" x14ac:dyDescent="0.15">
      <c r="E248" s="92" t="str">
        <f t="shared" si="14"/>
        <v/>
      </c>
      <c r="K248" s="92" t="str">
        <f t="shared" si="15"/>
        <v/>
      </c>
    </row>
    <row r="249" spans="5:11" x14ac:dyDescent="0.15">
      <c r="E249" s="92" t="str">
        <f t="shared" si="14"/>
        <v/>
      </c>
      <c r="K249" s="92" t="str">
        <f t="shared" si="15"/>
        <v/>
      </c>
    </row>
    <row r="250" spans="5:11" x14ac:dyDescent="0.15">
      <c r="E250" s="92" t="str">
        <f t="shared" si="14"/>
        <v/>
      </c>
      <c r="K250" s="92" t="str">
        <f t="shared" si="15"/>
        <v/>
      </c>
    </row>
    <row r="251" spans="5:11" x14ac:dyDescent="0.15">
      <c r="E251" s="92" t="str">
        <f t="shared" si="14"/>
        <v/>
      </c>
      <c r="K251" s="92" t="str">
        <f t="shared" si="15"/>
        <v/>
      </c>
    </row>
    <row r="252" spans="5:11" x14ac:dyDescent="0.15">
      <c r="E252" s="92" t="str">
        <f t="shared" si="14"/>
        <v/>
      </c>
      <c r="K252" s="92" t="str">
        <f t="shared" si="15"/>
        <v/>
      </c>
    </row>
    <row r="253" spans="5:11" x14ac:dyDescent="0.15">
      <c r="E253" s="92" t="str">
        <f t="shared" si="14"/>
        <v/>
      </c>
      <c r="K253" s="92" t="str">
        <f t="shared" si="15"/>
        <v/>
      </c>
    </row>
    <row r="254" spans="5:11" x14ac:dyDescent="0.15">
      <c r="E254" s="92" t="str">
        <f t="shared" si="14"/>
        <v/>
      </c>
      <c r="K254" s="92" t="str">
        <f t="shared" si="15"/>
        <v/>
      </c>
    </row>
    <row r="255" spans="5:11" x14ac:dyDescent="0.15">
      <c r="E255" s="92" t="str">
        <f t="shared" si="14"/>
        <v/>
      </c>
      <c r="K255" s="92" t="str">
        <f t="shared" si="15"/>
        <v/>
      </c>
    </row>
    <row r="256" spans="5:11" x14ac:dyDescent="0.15">
      <c r="E256" s="92" t="str">
        <f t="shared" si="14"/>
        <v/>
      </c>
      <c r="K256" s="92" t="str">
        <f t="shared" si="15"/>
        <v/>
      </c>
    </row>
    <row r="257" spans="5:11" x14ac:dyDescent="0.15">
      <c r="E257" s="92" t="str">
        <f t="shared" si="14"/>
        <v/>
      </c>
      <c r="K257" s="92" t="str">
        <f t="shared" si="15"/>
        <v/>
      </c>
    </row>
    <row r="258" spans="5:11" x14ac:dyDescent="0.15">
      <c r="E258" s="92" t="str">
        <f t="shared" si="14"/>
        <v/>
      </c>
      <c r="K258" s="92" t="str">
        <f t="shared" si="15"/>
        <v/>
      </c>
    </row>
    <row r="259" spans="5:11" x14ac:dyDescent="0.15">
      <c r="E259" s="92" t="str">
        <f t="shared" si="14"/>
        <v/>
      </c>
      <c r="K259" s="92" t="str">
        <f t="shared" si="15"/>
        <v/>
      </c>
    </row>
    <row r="260" spans="5:11" x14ac:dyDescent="0.15">
      <c r="E260" s="92" t="str">
        <f t="shared" si="14"/>
        <v/>
      </c>
      <c r="K260" s="92" t="str">
        <f t="shared" si="15"/>
        <v/>
      </c>
    </row>
    <row r="261" spans="5:11" x14ac:dyDescent="0.15">
      <c r="E261" s="92" t="str">
        <f t="shared" si="14"/>
        <v/>
      </c>
      <c r="K261" s="92" t="str">
        <f t="shared" si="15"/>
        <v/>
      </c>
    </row>
    <row r="262" spans="5:11" x14ac:dyDescent="0.15">
      <c r="E262" s="92" t="str">
        <f t="shared" si="14"/>
        <v/>
      </c>
      <c r="K262" s="92" t="str">
        <f t="shared" si="15"/>
        <v/>
      </c>
    </row>
    <row r="263" spans="5:11" x14ac:dyDescent="0.15">
      <c r="E263" s="92" t="str">
        <f t="shared" si="14"/>
        <v/>
      </c>
      <c r="K263" s="92" t="str">
        <f t="shared" si="15"/>
        <v/>
      </c>
    </row>
    <row r="264" spans="5:11" x14ac:dyDescent="0.15">
      <c r="E264" s="92" t="str">
        <f t="shared" si="14"/>
        <v/>
      </c>
      <c r="K264" s="92" t="str">
        <f t="shared" si="15"/>
        <v/>
      </c>
    </row>
    <row r="265" spans="5:11" x14ac:dyDescent="0.15">
      <c r="E265" s="92" t="str">
        <f t="shared" si="14"/>
        <v/>
      </c>
      <c r="K265" s="92" t="str">
        <f t="shared" si="15"/>
        <v/>
      </c>
    </row>
    <row r="266" spans="5:11" x14ac:dyDescent="0.15">
      <c r="E266" s="92" t="str">
        <f t="shared" si="14"/>
        <v/>
      </c>
      <c r="K266" s="92" t="str">
        <f t="shared" si="15"/>
        <v/>
      </c>
    </row>
    <row r="267" spans="5:11" x14ac:dyDescent="0.15">
      <c r="E267" s="92" t="str">
        <f t="shared" si="14"/>
        <v/>
      </c>
      <c r="K267" s="92" t="str">
        <f t="shared" si="15"/>
        <v/>
      </c>
    </row>
    <row r="268" spans="5:11" x14ac:dyDescent="0.15">
      <c r="E268" s="92" t="str">
        <f t="shared" si="14"/>
        <v/>
      </c>
      <c r="K268" s="92" t="str">
        <f t="shared" si="15"/>
        <v/>
      </c>
    </row>
    <row r="269" spans="5:11" x14ac:dyDescent="0.15">
      <c r="E269" s="92" t="str">
        <f t="shared" si="14"/>
        <v/>
      </c>
      <c r="K269" s="92" t="str">
        <f t="shared" si="15"/>
        <v/>
      </c>
    </row>
    <row r="270" spans="5:11" x14ac:dyDescent="0.15">
      <c r="E270" s="92" t="str">
        <f t="shared" si="14"/>
        <v/>
      </c>
      <c r="K270" s="92" t="str">
        <f t="shared" si="15"/>
        <v/>
      </c>
    </row>
    <row r="271" spans="5:11" x14ac:dyDescent="0.15">
      <c r="E271" s="92" t="str">
        <f t="shared" si="14"/>
        <v/>
      </c>
      <c r="K271" s="92" t="str">
        <f t="shared" si="15"/>
        <v/>
      </c>
    </row>
    <row r="272" spans="5:11" x14ac:dyDescent="0.15">
      <c r="E272" s="92" t="str">
        <f t="shared" si="14"/>
        <v/>
      </c>
      <c r="K272" s="92" t="str">
        <f t="shared" si="15"/>
        <v/>
      </c>
    </row>
    <row r="273" spans="5:11" x14ac:dyDescent="0.15">
      <c r="E273" s="92" t="str">
        <f t="shared" si="14"/>
        <v/>
      </c>
      <c r="K273" s="92" t="str">
        <f t="shared" si="15"/>
        <v/>
      </c>
    </row>
    <row r="274" spans="5:11" x14ac:dyDescent="0.15">
      <c r="E274" s="92" t="str">
        <f t="shared" si="14"/>
        <v/>
      </c>
      <c r="K274" s="92" t="str">
        <f t="shared" si="15"/>
        <v/>
      </c>
    </row>
    <row r="275" spans="5:11" x14ac:dyDescent="0.15">
      <c r="E275" s="92" t="str">
        <f t="shared" si="14"/>
        <v/>
      </c>
      <c r="K275" s="92" t="str">
        <f t="shared" si="15"/>
        <v/>
      </c>
    </row>
    <row r="276" spans="5:11" x14ac:dyDescent="0.15">
      <c r="E276" s="92" t="str">
        <f t="shared" si="14"/>
        <v/>
      </c>
      <c r="K276" s="92" t="str">
        <f t="shared" si="15"/>
        <v/>
      </c>
    </row>
    <row r="277" spans="5:11" x14ac:dyDescent="0.15">
      <c r="E277" s="92" t="str">
        <f t="shared" si="14"/>
        <v/>
      </c>
      <c r="K277" s="92" t="str">
        <f t="shared" si="15"/>
        <v/>
      </c>
    </row>
    <row r="278" spans="5:11" x14ac:dyDescent="0.15">
      <c r="E278" s="92" t="str">
        <f t="shared" si="14"/>
        <v/>
      </c>
      <c r="K278" s="92" t="str">
        <f t="shared" si="15"/>
        <v/>
      </c>
    </row>
    <row r="279" spans="5:11" x14ac:dyDescent="0.15">
      <c r="E279" s="92" t="str">
        <f t="shared" si="14"/>
        <v/>
      </c>
      <c r="K279" s="92" t="str">
        <f t="shared" si="15"/>
        <v/>
      </c>
    </row>
    <row r="280" spans="5:11" x14ac:dyDescent="0.15">
      <c r="E280" s="92" t="str">
        <f t="shared" si="14"/>
        <v/>
      </c>
      <c r="K280" s="92" t="str">
        <f t="shared" si="15"/>
        <v/>
      </c>
    </row>
    <row r="281" spans="5:11" x14ac:dyDescent="0.15">
      <c r="E281" s="92" t="str">
        <f t="shared" si="14"/>
        <v/>
      </c>
      <c r="K281" s="92" t="str">
        <f t="shared" si="15"/>
        <v/>
      </c>
    </row>
    <row r="282" spans="5:11" x14ac:dyDescent="0.15">
      <c r="E282" s="92" t="str">
        <f t="shared" si="14"/>
        <v/>
      </c>
      <c r="K282" s="92" t="str">
        <f t="shared" si="15"/>
        <v/>
      </c>
    </row>
    <row r="283" spans="5:11" x14ac:dyDescent="0.15">
      <c r="E283" s="92" t="str">
        <f t="shared" si="14"/>
        <v/>
      </c>
      <c r="K283" s="92" t="str">
        <f t="shared" si="15"/>
        <v/>
      </c>
    </row>
    <row r="284" spans="5:11" x14ac:dyDescent="0.15">
      <c r="E284" s="92" t="str">
        <f t="shared" si="14"/>
        <v/>
      </c>
      <c r="K284" s="92" t="str">
        <f t="shared" si="15"/>
        <v/>
      </c>
    </row>
    <row r="285" spans="5:11" x14ac:dyDescent="0.15">
      <c r="E285" s="92" t="str">
        <f t="shared" si="14"/>
        <v/>
      </c>
      <c r="K285" s="92" t="str">
        <f t="shared" si="15"/>
        <v/>
      </c>
    </row>
    <row r="286" spans="5:11" x14ac:dyDescent="0.15">
      <c r="E286" s="92" t="str">
        <f t="shared" si="14"/>
        <v/>
      </c>
      <c r="K286" s="92" t="str">
        <f t="shared" si="15"/>
        <v/>
      </c>
    </row>
    <row r="287" spans="5:11" x14ac:dyDescent="0.15">
      <c r="E287" s="92" t="str">
        <f t="shared" si="14"/>
        <v/>
      </c>
      <c r="K287" s="92" t="str">
        <f t="shared" si="15"/>
        <v/>
      </c>
    </row>
    <row r="288" spans="5:11" x14ac:dyDescent="0.15">
      <c r="E288" s="92" t="str">
        <f t="shared" si="14"/>
        <v/>
      </c>
      <c r="K288" s="92" t="str">
        <f t="shared" si="15"/>
        <v/>
      </c>
    </row>
    <row r="289" spans="5:11" x14ac:dyDescent="0.15">
      <c r="E289" s="92" t="str">
        <f t="shared" si="14"/>
        <v/>
      </c>
      <c r="K289" s="92" t="str">
        <f t="shared" si="15"/>
        <v/>
      </c>
    </row>
    <row r="290" spans="5:11" x14ac:dyDescent="0.15">
      <c r="E290" s="92" t="str">
        <f t="shared" si="14"/>
        <v/>
      </c>
      <c r="K290" s="92" t="str">
        <f t="shared" si="15"/>
        <v/>
      </c>
    </row>
    <row r="291" spans="5:11" x14ac:dyDescent="0.15">
      <c r="E291" s="92" t="str">
        <f t="shared" si="14"/>
        <v/>
      </c>
      <c r="K291" s="92" t="str">
        <f t="shared" si="15"/>
        <v/>
      </c>
    </row>
    <row r="292" spans="5:11" x14ac:dyDescent="0.15">
      <c r="E292" s="92" t="str">
        <f t="shared" si="14"/>
        <v/>
      </c>
      <c r="K292" s="92" t="str">
        <f t="shared" si="15"/>
        <v/>
      </c>
    </row>
    <row r="293" spans="5:11" x14ac:dyDescent="0.15">
      <c r="E293" s="92" t="str">
        <f t="shared" si="14"/>
        <v/>
      </c>
      <c r="K293" s="92" t="str">
        <f t="shared" si="15"/>
        <v/>
      </c>
    </row>
    <row r="294" spans="5:11" x14ac:dyDescent="0.15">
      <c r="E294" s="92" t="str">
        <f t="shared" si="14"/>
        <v/>
      </c>
      <c r="K294" s="92" t="str">
        <f t="shared" si="15"/>
        <v/>
      </c>
    </row>
    <row r="295" spans="5:11" x14ac:dyDescent="0.15">
      <c r="E295" s="92" t="str">
        <f t="shared" si="14"/>
        <v/>
      </c>
      <c r="K295" s="92" t="str">
        <f t="shared" si="15"/>
        <v/>
      </c>
    </row>
    <row r="296" spans="5:11" x14ac:dyDescent="0.15">
      <c r="E296" s="92" t="str">
        <f t="shared" si="14"/>
        <v/>
      </c>
      <c r="K296" s="92" t="str">
        <f t="shared" si="15"/>
        <v/>
      </c>
    </row>
    <row r="297" spans="5:11" x14ac:dyDescent="0.15">
      <c r="E297" s="92" t="str">
        <f t="shared" si="14"/>
        <v/>
      </c>
      <c r="K297" s="92" t="str">
        <f t="shared" si="15"/>
        <v/>
      </c>
    </row>
    <row r="298" spans="5:11" x14ac:dyDescent="0.15">
      <c r="E298" s="92" t="str">
        <f t="shared" si="14"/>
        <v/>
      </c>
      <c r="K298" s="92" t="str">
        <f t="shared" si="15"/>
        <v/>
      </c>
    </row>
    <row r="299" spans="5:11" x14ac:dyDescent="0.15">
      <c r="E299" s="92" t="str">
        <f t="shared" si="14"/>
        <v/>
      </c>
      <c r="K299" s="92" t="str">
        <f t="shared" si="15"/>
        <v/>
      </c>
    </row>
    <row r="300" spans="5:11" x14ac:dyDescent="0.15">
      <c r="E300" s="92" t="str">
        <f t="shared" si="14"/>
        <v/>
      </c>
      <c r="K300" s="92" t="str">
        <f t="shared" si="15"/>
        <v/>
      </c>
    </row>
    <row r="301" spans="5:11" x14ac:dyDescent="0.15">
      <c r="E301" s="92" t="str">
        <f t="shared" si="14"/>
        <v/>
      </c>
      <c r="K301" s="92" t="str">
        <f t="shared" si="15"/>
        <v/>
      </c>
    </row>
    <row r="302" spans="5:11" x14ac:dyDescent="0.15">
      <c r="E302" s="92" t="str">
        <f t="shared" ref="E302:E361" si="16">IF(D302="","",D302+E301)</f>
        <v/>
      </c>
      <c r="K302" s="92" t="str">
        <f t="shared" ref="K302:K365" si="17">IF(J302="","",J302+K301)</f>
        <v/>
      </c>
    </row>
    <row r="303" spans="5:11" x14ac:dyDescent="0.15">
      <c r="E303" s="92" t="str">
        <f t="shared" si="16"/>
        <v/>
      </c>
      <c r="K303" s="92" t="str">
        <f t="shared" si="17"/>
        <v/>
      </c>
    </row>
    <row r="304" spans="5:11" x14ac:dyDescent="0.15">
      <c r="E304" s="92" t="str">
        <f t="shared" si="16"/>
        <v/>
      </c>
      <c r="K304" s="92" t="str">
        <f t="shared" si="17"/>
        <v/>
      </c>
    </row>
    <row r="305" spans="5:11" x14ac:dyDescent="0.15">
      <c r="E305" s="92" t="str">
        <f t="shared" si="16"/>
        <v/>
      </c>
      <c r="K305" s="92" t="str">
        <f t="shared" si="17"/>
        <v/>
      </c>
    </row>
    <row r="306" spans="5:11" x14ac:dyDescent="0.15">
      <c r="E306" s="92" t="str">
        <f t="shared" si="16"/>
        <v/>
      </c>
      <c r="K306" s="92" t="str">
        <f t="shared" si="17"/>
        <v/>
      </c>
    </row>
    <row r="307" spans="5:11" x14ac:dyDescent="0.15">
      <c r="E307" s="92" t="str">
        <f t="shared" si="16"/>
        <v/>
      </c>
      <c r="K307" s="92" t="str">
        <f t="shared" si="17"/>
        <v/>
      </c>
    </row>
    <row r="308" spans="5:11" x14ac:dyDescent="0.15">
      <c r="E308" s="92" t="str">
        <f t="shared" si="16"/>
        <v/>
      </c>
      <c r="K308" s="92" t="str">
        <f t="shared" si="17"/>
        <v/>
      </c>
    </row>
    <row r="309" spans="5:11" x14ac:dyDescent="0.15">
      <c r="E309" s="92" t="str">
        <f t="shared" si="16"/>
        <v/>
      </c>
      <c r="K309" s="92" t="str">
        <f t="shared" si="17"/>
        <v/>
      </c>
    </row>
    <row r="310" spans="5:11" x14ac:dyDescent="0.15">
      <c r="E310" s="92" t="str">
        <f t="shared" si="16"/>
        <v/>
      </c>
      <c r="K310" s="92" t="str">
        <f t="shared" si="17"/>
        <v/>
      </c>
    </row>
    <row r="311" spans="5:11" x14ac:dyDescent="0.15">
      <c r="E311" s="92" t="str">
        <f t="shared" si="16"/>
        <v/>
      </c>
      <c r="K311" s="92" t="str">
        <f t="shared" si="17"/>
        <v/>
      </c>
    </row>
    <row r="312" spans="5:11" x14ac:dyDescent="0.15">
      <c r="E312" s="92" t="str">
        <f t="shared" si="16"/>
        <v/>
      </c>
      <c r="K312" s="92" t="str">
        <f t="shared" si="17"/>
        <v/>
      </c>
    </row>
    <row r="313" spans="5:11" x14ac:dyDescent="0.15">
      <c r="E313" s="92" t="str">
        <f t="shared" si="16"/>
        <v/>
      </c>
      <c r="K313" s="92" t="str">
        <f t="shared" si="17"/>
        <v/>
      </c>
    </row>
    <row r="314" spans="5:11" x14ac:dyDescent="0.15">
      <c r="E314" s="92" t="str">
        <f t="shared" si="16"/>
        <v/>
      </c>
      <c r="K314" s="92" t="str">
        <f t="shared" si="17"/>
        <v/>
      </c>
    </row>
    <row r="315" spans="5:11" x14ac:dyDescent="0.15">
      <c r="E315" s="92" t="str">
        <f t="shared" si="16"/>
        <v/>
      </c>
      <c r="K315" s="92" t="str">
        <f t="shared" si="17"/>
        <v/>
      </c>
    </row>
    <row r="316" spans="5:11" x14ac:dyDescent="0.15">
      <c r="E316" s="92" t="str">
        <f t="shared" si="16"/>
        <v/>
      </c>
      <c r="K316" s="92" t="str">
        <f t="shared" si="17"/>
        <v/>
      </c>
    </row>
    <row r="317" spans="5:11" x14ac:dyDescent="0.15">
      <c r="E317" s="92" t="str">
        <f t="shared" si="16"/>
        <v/>
      </c>
      <c r="K317" s="92" t="str">
        <f t="shared" si="17"/>
        <v/>
      </c>
    </row>
    <row r="318" spans="5:11" x14ac:dyDescent="0.15">
      <c r="E318" s="92" t="str">
        <f t="shared" si="16"/>
        <v/>
      </c>
      <c r="K318" s="92" t="str">
        <f t="shared" si="17"/>
        <v/>
      </c>
    </row>
    <row r="319" spans="5:11" x14ac:dyDescent="0.15">
      <c r="E319" s="92" t="str">
        <f t="shared" si="16"/>
        <v/>
      </c>
      <c r="K319" s="92" t="str">
        <f t="shared" si="17"/>
        <v/>
      </c>
    </row>
    <row r="320" spans="5:11" x14ac:dyDescent="0.15">
      <c r="E320" s="92" t="str">
        <f t="shared" si="16"/>
        <v/>
      </c>
      <c r="K320" s="92" t="str">
        <f t="shared" si="17"/>
        <v/>
      </c>
    </row>
    <row r="321" spans="5:11" x14ac:dyDescent="0.15">
      <c r="E321" s="92" t="str">
        <f t="shared" si="16"/>
        <v/>
      </c>
      <c r="K321" s="92" t="str">
        <f t="shared" si="17"/>
        <v/>
      </c>
    </row>
    <row r="322" spans="5:11" x14ac:dyDescent="0.15">
      <c r="E322" s="92" t="str">
        <f t="shared" si="16"/>
        <v/>
      </c>
      <c r="K322" s="92" t="str">
        <f t="shared" si="17"/>
        <v/>
      </c>
    </row>
    <row r="323" spans="5:11" x14ac:dyDescent="0.15">
      <c r="E323" s="92" t="str">
        <f t="shared" si="16"/>
        <v/>
      </c>
      <c r="K323" s="92" t="str">
        <f t="shared" si="17"/>
        <v/>
      </c>
    </row>
    <row r="324" spans="5:11" x14ac:dyDescent="0.15">
      <c r="E324" s="92" t="str">
        <f t="shared" si="16"/>
        <v/>
      </c>
      <c r="K324" s="92" t="str">
        <f t="shared" si="17"/>
        <v/>
      </c>
    </row>
    <row r="325" spans="5:11" x14ac:dyDescent="0.15">
      <c r="E325" s="92" t="str">
        <f t="shared" si="16"/>
        <v/>
      </c>
      <c r="K325" s="92" t="str">
        <f t="shared" si="17"/>
        <v/>
      </c>
    </row>
    <row r="326" spans="5:11" x14ac:dyDescent="0.15">
      <c r="E326" s="92" t="str">
        <f t="shared" si="16"/>
        <v/>
      </c>
      <c r="K326" s="92" t="str">
        <f t="shared" si="17"/>
        <v/>
      </c>
    </row>
    <row r="327" spans="5:11" x14ac:dyDescent="0.15">
      <c r="E327" s="92" t="str">
        <f t="shared" si="16"/>
        <v/>
      </c>
      <c r="K327" s="92" t="str">
        <f t="shared" si="17"/>
        <v/>
      </c>
    </row>
    <row r="328" spans="5:11" x14ac:dyDescent="0.15">
      <c r="E328" s="92" t="str">
        <f t="shared" si="16"/>
        <v/>
      </c>
      <c r="K328" s="92" t="str">
        <f t="shared" si="17"/>
        <v/>
      </c>
    </row>
    <row r="329" spans="5:11" x14ac:dyDescent="0.15">
      <c r="E329" s="92" t="str">
        <f t="shared" si="16"/>
        <v/>
      </c>
      <c r="K329" s="92" t="str">
        <f t="shared" si="17"/>
        <v/>
      </c>
    </row>
    <row r="330" spans="5:11" x14ac:dyDescent="0.15">
      <c r="E330" s="92" t="str">
        <f t="shared" si="16"/>
        <v/>
      </c>
      <c r="K330" s="92" t="str">
        <f t="shared" si="17"/>
        <v/>
      </c>
    </row>
    <row r="331" spans="5:11" x14ac:dyDescent="0.15">
      <c r="E331" s="92" t="str">
        <f t="shared" si="16"/>
        <v/>
      </c>
      <c r="K331" s="92" t="str">
        <f t="shared" si="17"/>
        <v/>
      </c>
    </row>
    <row r="332" spans="5:11" x14ac:dyDescent="0.15">
      <c r="E332" s="92" t="str">
        <f t="shared" si="16"/>
        <v/>
      </c>
      <c r="K332" s="92" t="str">
        <f t="shared" si="17"/>
        <v/>
      </c>
    </row>
    <row r="333" spans="5:11" x14ac:dyDescent="0.15">
      <c r="E333" s="92" t="str">
        <f t="shared" si="16"/>
        <v/>
      </c>
      <c r="K333" s="92" t="str">
        <f t="shared" si="17"/>
        <v/>
      </c>
    </row>
    <row r="334" spans="5:11" x14ac:dyDescent="0.15">
      <c r="E334" s="92" t="str">
        <f t="shared" si="16"/>
        <v/>
      </c>
      <c r="K334" s="92" t="str">
        <f t="shared" si="17"/>
        <v/>
      </c>
    </row>
    <row r="335" spans="5:11" x14ac:dyDescent="0.15">
      <c r="E335" s="92" t="str">
        <f t="shared" si="16"/>
        <v/>
      </c>
      <c r="K335" s="92" t="str">
        <f t="shared" si="17"/>
        <v/>
      </c>
    </row>
    <row r="336" spans="5:11" x14ac:dyDescent="0.15">
      <c r="E336" s="92" t="str">
        <f t="shared" si="16"/>
        <v/>
      </c>
      <c r="K336" s="92" t="str">
        <f t="shared" si="17"/>
        <v/>
      </c>
    </row>
    <row r="337" spans="5:11" x14ac:dyDescent="0.15">
      <c r="E337" s="92" t="str">
        <f t="shared" si="16"/>
        <v/>
      </c>
      <c r="K337" s="92" t="str">
        <f t="shared" si="17"/>
        <v/>
      </c>
    </row>
    <row r="338" spans="5:11" x14ac:dyDescent="0.15">
      <c r="E338" s="92" t="str">
        <f t="shared" si="16"/>
        <v/>
      </c>
      <c r="K338" s="92" t="str">
        <f t="shared" si="17"/>
        <v/>
      </c>
    </row>
    <row r="339" spans="5:11" x14ac:dyDescent="0.15">
      <c r="E339" s="92" t="str">
        <f t="shared" si="16"/>
        <v/>
      </c>
      <c r="K339" s="92" t="str">
        <f t="shared" si="17"/>
        <v/>
      </c>
    </row>
    <row r="340" spans="5:11" x14ac:dyDescent="0.15">
      <c r="E340" s="92" t="str">
        <f t="shared" si="16"/>
        <v/>
      </c>
      <c r="K340" s="92" t="str">
        <f t="shared" si="17"/>
        <v/>
      </c>
    </row>
    <row r="341" spans="5:11" x14ac:dyDescent="0.15">
      <c r="E341" s="92" t="str">
        <f t="shared" si="16"/>
        <v/>
      </c>
      <c r="K341" s="92" t="str">
        <f t="shared" si="17"/>
        <v/>
      </c>
    </row>
    <row r="342" spans="5:11" x14ac:dyDescent="0.15">
      <c r="E342" s="92" t="str">
        <f t="shared" si="16"/>
        <v/>
      </c>
      <c r="K342" s="92" t="str">
        <f t="shared" si="17"/>
        <v/>
      </c>
    </row>
    <row r="343" spans="5:11" x14ac:dyDescent="0.15">
      <c r="E343" s="92" t="str">
        <f t="shared" si="16"/>
        <v/>
      </c>
      <c r="K343" s="92" t="str">
        <f t="shared" si="17"/>
        <v/>
      </c>
    </row>
    <row r="344" spans="5:11" x14ac:dyDescent="0.15">
      <c r="E344" s="92" t="str">
        <f t="shared" si="16"/>
        <v/>
      </c>
      <c r="K344" s="92" t="str">
        <f t="shared" si="17"/>
        <v/>
      </c>
    </row>
    <row r="345" spans="5:11" x14ac:dyDescent="0.15">
      <c r="E345" s="92" t="str">
        <f t="shared" si="16"/>
        <v/>
      </c>
      <c r="K345" s="92" t="str">
        <f t="shared" si="17"/>
        <v/>
      </c>
    </row>
    <row r="346" spans="5:11" x14ac:dyDescent="0.15">
      <c r="E346" s="92" t="str">
        <f t="shared" si="16"/>
        <v/>
      </c>
      <c r="K346" s="92" t="str">
        <f t="shared" si="17"/>
        <v/>
      </c>
    </row>
    <row r="347" spans="5:11" x14ac:dyDescent="0.15">
      <c r="E347" s="92" t="str">
        <f t="shared" si="16"/>
        <v/>
      </c>
      <c r="K347" s="92" t="str">
        <f t="shared" si="17"/>
        <v/>
      </c>
    </row>
    <row r="348" spans="5:11" x14ac:dyDescent="0.15">
      <c r="E348" s="92" t="str">
        <f t="shared" si="16"/>
        <v/>
      </c>
      <c r="K348" s="92" t="str">
        <f t="shared" si="17"/>
        <v/>
      </c>
    </row>
    <row r="349" spans="5:11" x14ac:dyDescent="0.15">
      <c r="E349" s="92" t="str">
        <f t="shared" si="16"/>
        <v/>
      </c>
      <c r="K349" s="92" t="str">
        <f t="shared" si="17"/>
        <v/>
      </c>
    </row>
    <row r="350" spans="5:11" x14ac:dyDescent="0.15">
      <c r="E350" s="92" t="str">
        <f t="shared" si="16"/>
        <v/>
      </c>
      <c r="K350" s="92" t="str">
        <f t="shared" si="17"/>
        <v/>
      </c>
    </row>
    <row r="351" spans="5:11" x14ac:dyDescent="0.15">
      <c r="E351" s="92" t="str">
        <f t="shared" si="16"/>
        <v/>
      </c>
      <c r="K351" s="92" t="str">
        <f t="shared" si="17"/>
        <v/>
      </c>
    </row>
    <row r="352" spans="5:11" x14ac:dyDescent="0.15">
      <c r="E352" s="92" t="str">
        <f t="shared" si="16"/>
        <v/>
      </c>
      <c r="K352" s="92" t="str">
        <f t="shared" si="17"/>
        <v/>
      </c>
    </row>
    <row r="353" spans="5:11" x14ac:dyDescent="0.15">
      <c r="E353" s="92" t="str">
        <f t="shared" si="16"/>
        <v/>
      </c>
      <c r="K353" s="92" t="str">
        <f t="shared" si="17"/>
        <v/>
      </c>
    </row>
    <row r="354" spans="5:11" x14ac:dyDescent="0.15">
      <c r="E354" s="92" t="str">
        <f t="shared" si="16"/>
        <v/>
      </c>
      <c r="K354" s="92" t="str">
        <f t="shared" si="17"/>
        <v/>
      </c>
    </row>
    <row r="355" spans="5:11" x14ac:dyDescent="0.15">
      <c r="E355" s="92" t="str">
        <f t="shared" si="16"/>
        <v/>
      </c>
      <c r="K355" s="92" t="str">
        <f t="shared" si="17"/>
        <v/>
      </c>
    </row>
    <row r="356" spans="5:11" x14ac:dyDescent="0.15">
      <c r="E356" s="92" t="str">
        <f t="shared" si="16"/>
        <v/>
      </c>
      <c r="K356" s="92" t="str">
        <f t="shared" si="17"/>
        <v/>
      </c>
    </row>
    <row r="357" spans="5:11" x14ac:dyDescent="0.15">
      <c r="E357" s="92" t="str">
        <f t="shared" si="16"/>
        <v/>
      </c>
      <c r="K357" s="92" t="str">
        <f t="shared" si="17"/>
        <v/>
      </c>
    </row>
    <row r="358" spans="5:11" x14ac:dyDescent="0.15">
      <c r="E358" s="92" t="str">
        <f t="shared" si="16"/>
        <v/>
      </c>
      <c r="K358" s="92" t="str">
        <f t="shared" si="17"/>
        <v/>
      </c>
    </row>
    <row r="359" spans="5:11" x14ac:dyDescent="0.15">
      <c r="E359" s="92" t="str">
        <f t="shared" si="16"/>
        <v/>
      </c>
      <c r="K359" s="92" t="str">
        <f t="shared" si="17"/>
        <v/>
      </c>
    </row>
    <row r="360" spans="5:11" x14ac:dyDescent="0.15">
      <c r="E360" s="92" t="str">
        <f t="shared" si="16"/>
        <v/>
      </c>
      <c r="K360" s="92" t="str">
        <f t="shared" si="17"/>
        <v/>
      </c>
    </row>
    <row r="361" spans="5:11" x14ac:dyDescent="0.15">
      <c r="E361" s="92" t="str">
        <f t="shared" si="16"/>
        <v/>
      </c>
      <c r="K361" s="92" t="str">
        <f t="shared" si="17"/>
        <v/>
      </c>
    </row>
    <row r="362" spans="5:11" x14ac:dyDescent="0.15">
      <c r="K362" s="92" t="str">
        <f t="shared" si="17"/>
        <v/>
      </c>
    </row>
    <row r="363" spans="5:11" x14ac:dyDescent="0.15">
      <c r="K363" s="92" t="str">
        <f t="shared" si="17"/>
        <v/>
      </c>
    </row>
    <row r="364" spans="5:11" x14ac:dyDescent="0.15">
      <c r="K364" s="92" t="str">
        <f t="shared" si="17"/>
        <v/>
      </c>
    </row>
    <row r="365" spans="5:11" x14ac:dyDescent="0.15">
      <c r="K365" s="92" t="str">
        <f t="shared" si="17"/>
        <v/>
      </c>
    </row>
    <row r="366" spans="5:11" x14ac:dyDescent="0.15">
      <c r="K366" s="92" t="str">
        <f t="shared" ref="K366:K429" si="18">IF(J366="","",J366+K365)</f>
        <v/>
      </c>
    </row>
    <row r="367" spans="5:11" x14ac:dyDescent="0.15">
      <c r="K367" s="92" t="str">
        <f t="shared" si="18"/>
        <v/>
      </c>
    </row>
    <row r="368" spans="5:11" x14ac:dyDescent="0.15">
      <c r="K368" s="92" t="str">
        <f t="shared" si="18"/>
        <v/>
      </c>
    </row>
    <row r="369" spans="11:11" x14ac:dyDescent="0.15">
      <c r="K369" s="92" t="str">
        <f t="shared" si="18"/>
        <v/>
      </c>
    </row>
    <row r="370" spans="11:11" x14ac:dyDescent="0.15">
      <c r="K370" s="92" t="str">
        <f t="shared" si="18"/>
        <v/>
      </c>
    </row>
    <row r="371" spans="11:11" x14ac:dyDescent="0.15">
      <c r="K371" s="92" t="str">
        <f t="shared" si="18"/>
        <v/>
      </c>
    </row>
    <row r="372" spans="11:11" x14ac:dyDescent="0.15">
      <c r="K372" s="92" t="str">
        <f t="shared" si="18"/>
        <v/>
      </c>
    </row>
    <row r="373" spans="11:11" x14ac:dyDescent="0.15">
      <c r="K373" s="92" t="str">
        <f t="shared" si="18"/>
        <v/>
      </c>
    </row>
    <row r="374" spans="11:11" x14ac:dyDescent="0.15">
      <c r="K374" s="92" t="str">
        <f t="shared" si="18"/>
        <v/>
      </c>
    </row>
    <row r="375" spans="11:11" x14ac:dyDescent="0.15">
      <c r="K375" s="92" t="str">
        <f t="shared" si="18"/>
        <v/>
      </c>
    </row>
    <row r="376" spans="11:11" x14ac:dyDescent="0.15">
      <c r="K376" s="92" t="str">
        <f t="shared" si="18"/>
        <v/>
      </c>
    </row>
    <row r="377" spans="11:11" x14ac:dyDescent="0.15">
      <c r="K377" s="92" t="str">
        <f t="shared" si="18"/>
        <v/>
      </c>
    </row>
    <row r="378" spans="11:11" x14ac:dyDescent="0.15">
      <c r="K378" s="92" t="str">
        <f t="shared" si="18"/>
        <v/>
      </c>
    </row>
    <row r="379" spans="11:11" x14ac:dyDescent="0.15">
      <c r="K379" s="92" t="str">
        <f t="shared" si="18"/>
        <v/>
      </c>
    </row>
    <row r="380" spans="11:11" x14ac:dyDescent="0.15">
      <c r="K380" s="92" t="str">
        <f t="shared" si="18"/>
        <v/>
      </c>
    </row>
    <row r="381" spans="11:11" x14ac:dyDescent="0.15">
      <c r="K381" s="92" t="str">
        <f t="shared" si="18"/>
        <v/>
      </c>
    </row>
    <row r="382" spans="11:11" x14ac:dyDescent="0.15">
      <c r="K382" s="92" t="str">
        <f t="shared" si="18"/>
        <v/>
      </c>
    </row>
    <row r="383" spans="11:11" x14ac:dyDescent="0.15">
      <c r="K383" s="92" t="str">
        <f t="shared" si="18"/>
        <v/>
      </c>
    </row>
    <row r="384" spans="11:11" x14ac:dyDescent="0.15">
      <c r="K384" s="92" t="str">
        <f t="shared" si="18"/>
        <v/>
      </c>
    </row>
    <row r="385" spans="11:11" x14ac:dyDescent="0.15">
      <c r="K385" s="92" t="str">
        <f t="shared" si="18"/>
        <v/>
      </c>
    </row>
    <row r="386" spans="11:11" x14ac:dyDescent="0.15">
      <c r="K386" s="92" t="str">
        <f t="shared" si="18"/>
        <v/>
      </c>
    </row>
    <row r="387" spans="11:11" x14ac:dyDescent="0.15">
      <c r="K387" s="92" t="str">
        <f t="shared" si="18"/>
        <v/>
      </c>
    </row>
    <row r="388" spans="11:11" x14ac:dyDescent="0.15">
      <c r="K388" s="92" t="str">
        <f t="shared" si="18"/>
        <v/>
      </c>
    </row>
    <row r="389" spans="11:11" x14ac:dyDescent="0.15">
      <c r="K389" s="92" t="str">
        <f t="shared" si="18"/>
        <v/>
      </c>
    </row>
    <row r="390" spans="11:11" x14ac:dyDescent="0.15">
      <c r="K390" s="92" t="str">
        <f t="shared" si="18"/>
        <v/>
      </c>
    </row>
    <row r="391" spans="11:11" x14ac:dyDescent="0.15">
      <c r="K391" s="92" t="str">
        <f t="shared" si="18"/>
        <v/>
      </c>
    </row>
    <row r="392" spans="11:11" x14ac:dyDescent="0.15">
      <c r="K392" s="92" t="str">
        <f t="shared" si="18"/>
        <v/>
      </c>
    </row>
    <row r="393" spans="11:11" x14ac:dyDescent="0.15">
      <c r="K393" s="92" t="str">
        <f t="shared" si="18"/>
        <v/>
      </c>
    </row>
    <row r="394" spans="11:11" x14ac:dyDescent="0.15">
      <c r="K394" s="92" t="str">
        <f t="shared" si="18"/>
        <v/>
      </c>
    </row>
    <row r="395" spans="11:11" x14ac:dyDescent="0.15">
      <c r="K395" s="92" t="str">
        <f t="shared" si="18"/>
        <v/>
      </c>
    </row>
    <row r="396" spans="11:11" x14ac:dyDescent="0.15">
      <c r="K396" s="92" t="str">
        <f t="shared" si="18"/>
        <v/>
      </c>
    </row>
    <row r="397" spans="11:11" x14ac:dyDescent="0.15">
      <c r="K397" s="92" t="str">
        <f t="shared" si="18"/>
        <v/>
      </c>
    </row>
    <row r="398" spans="11:11" x14ac:dyDescent="0.15">
      <c r="K398" s="92" t="str">
        <f t="shared" si="18"/>
        <v/>
      </c>
    </row>
    <row r="399" spans="11:11" x14ac:dyDescent="0.15">
      <c r="K399" s="92" t="str">
        <f t="shared" si="18"/>
        <v/>
      </c>
    </row>
    <row r="400" spans="11:11" x14ac:dyDescent="0.15">
      <c r="K400" s="92" t="str">
        <f t="shared" si="18"/>
        <v/>
      </c>
    </row>
    <row r="401" spans="11:11" x14ac:dyDescent="0.15">
      <c r="K401" s="92" t="str">
        <f t="shared" si="18"/>
        <v/>
      </c>
    </row>
    <row r="402" spans="11:11" x14ac:dyDescent="0.15">
      <c r="K402" s="92" t="str">
        <f t="shared" si="18"/>
        <v/>
      </c>
    </row>
    <row r="403" spans="11:11" x14ac:dyDescent="0.15">
      <c r="K403" s="92" t="str">
        <f t="shared" si="18"/>
        <v/>
      </c>
    </row>
    <row r="404" spans="11:11" x14ac:dyDescent="0.15">
      <c r="K404" s="92" t="str">
        <f t="shared" si="18"/>
        <v/>
      </c>
    </row>
    <row r="405" spans="11:11" x14ac:dyDescent="0.15">
      <c r="K405" s="92" t="str">
        <f t="shared" si="18"/>
        <v/>
      </c>
    </row>
    <row r="406" spans="11:11" x14ac:dyDescent="0.15">
      <c r="K406" s="92" t="str">
        <f t="shared" si="18"/>
        <v/>
      </c>
    </row>
    <row r="407" spans="11:11" x14ac:dyDescent="0.15">
      <c r="K407" s="92" t="str">
        <f t="shared" si="18"/>
        <v/>
      </c>
    </row>
    <row r="408" spans="11:11" x14ac:dyDescent="0.15">
      <c r="K408" s="92" t="str">
        <f t="shared" si="18"/>
        <v/>
      </c>
    </row>
    <row r="409" spans="11:11" x14ac:dyDescent="0.15">
      <c r="K409" s="92" t="str">
        <f t="shared" si="18"/>
        <v/>
      </c>
    </row>
    <row r="410" spans="11:11" x14ac:dyDescent="0.15">
      <c r="K410" s="92" t="str">
        <f t="shared" si="18"/>
        <v/>
      </c>
    </row>
    <row r="411" spans="11:11" x14ac:dyDescent="0.15">
      <c r="K411" s="92" t="str">
        <f t="shared" si="18"/>
        <v/>
      </c>
    </row>
    <row r="412" spans="11:11" x14ac:dyDescent="0.15">
      <c r="K412" s="92" t="str">
        <f t="shared" si="18"/>
        <v/>
      </c>
    </row>
    <row r="413" spans="11:11" x14ac:dyDescent="0.15">
      <c r="K413" s="92" t="str">
        <f t="shared" si="18"/>
        <v/>
      </c>
    </row>
    <row r="414" spans="11:11" x14ac:dyDescent="0.15">
      <c r="K414" s="92" t="str">
        <f t="shared" si="18"/>
        <v/>
      </c>
    </row>
    <row r="415" spans="11:11" x14ac:dyDescent="0.15">
      <c r="K415" s="92" t="str">
        <f t="shared" si="18"/>
        <v/>
      </c>
    </row>
    <row r="416" spans="11:11" x14ac:dyDescent="0.15">
      <c r="K416" s="92" t="str">
        <f t="shared" si="18"/>
        <v/>
      </c>
    </row>
    <row r="417" spans="11:11" x14ac:dyDescent="0.15">
      <c r="K417" s="92" t="str">
        <f t="shared" si="18"/>
        <v/>
      </c>
    </row>
    <row r="418" spans="11:11" x14ac:dyDescent="0.15">
      <c r="K418" s="92" t="str">
        <f t="shared" si="18"/>
        <v/>
      </c>
    </row>
    <row r="419" spans="11:11" x14ac:dyDescent="0.15">
      <c r="K419" s="92" t="str">
        <f t="shared" si="18"/>
        <v/>
      </c>
    </row>
    <row r="420" spans="11:11" x14ac:dyDescent="0.15">
      <c r="K420" s="92" t="str">
        <f t="shared" si="18"/>
        <v/>
      </c>
    </row>
    <row r="421" spans="11:11" x14ac:dyDescent="0.15">
      <c r="K421" s="92" t="str">
        <f t="shared" si="18"/>
        <v/>
      </c>
    </row>
    <row r="422" spans="11:11" x14ac:dyDescent="0.15">
      <c r="K422" s="92" t="str">
        <f t="shared" si="18"/>
        <v/>
      </c>
    </row>
    <row r="423" spans="11:11" x14ac:dyDescent="0.15">
      <c r="K423" s="92" t="str">
        <f t="shared" si="18"/>
        <v/>
      </c>
    </row>
    <row r="424" spans="11:11" x14ac:dyDescent="0.15">
      <c r="K424" s="92" t="str">
        <f t="shared" si="18"/>
        <v/>
      </c>
    </row>
    <row r="425" spans="11:11" x14ac:dyDescent="0.15">
      <c r="K425" s="92" t="str">
        <f t="shared" si="18"/>
        <v/>
      </c>
    </row>
    <row r="426" spans="11:11" x14ac:dyDescent="0.15">
      <c r="K426" s="92" t="str">
        <f t="shared" si="18"/>
        <v/>
      </c>
    </row>
    <row r="427" spans="11:11" x14ac:dyDescent="0.15">
      <c r="K427" s="92" t="str">
        <f t="shared" si="18"/>
        <v/>
      </c>
    </row>
    <row r="428" spans="11:11" x14ac:dyDescent="0.15">
      <c r="K428" s="92" t="str">
        <f t="shared" si="18"/>
        <v/>
      </c>
    </row>
    <row r="429" spans="11:11" x14ac:dyDescent="0.15">
      <c r="K429" s="92" t="str">
        <f t="shared" si="18"/>
        <v/>
      </c>
    </row>
    <row r="430" spans="11:11" x14ac:dyDescent="0.15">
      <c r="K430" s="92" t="str">
        <f t="shared" ref="K430:K441" si="19">IF(J430="","",J430+K429)</f>
        <v/>
      </c>
    </row>
    <row r="431" spans="11:11" x14ac:dyDescent="0.15">
      <c r="K431" s="92" t="str">
        <f t="shared" si="19"/>
        <v/>
      </c>
    </row>
    <row r="432" spans="11:11" x14ac:dyDescent="0.15">
      <c r="K432" s="92" t="str">
        <f t="shared" si="19"/>
        <v/>
      </c>
    </row>
    <row r="433" spans="11:11" x14ac:dyDescent="0.15">
      <c r="K433" s="92" t="str">
        <f t="shared" si="19"/>
        <v/>
      </c>
    </row>
    <row r="434" spans="11:11" x14ac:dyDescent="0.15">
      <c r="K434" s="92" t="str">
        <f t="shared" si="19"/>
        <v/>
      </c>
    </row>
    <row r="435" spans="11:11" x14ac:dyDescent="0.15">
      <c r="K435" s="92" t="str">
        <f t="shared" si="19"/>
        <v/>
      </c>
    </row>
    <row r="436" spans="11:11" x14ac:dyDescent="0.15">
      <c r="K436" s="92" t="str">
        <f t="shared" si="19"/>
        <v/>
      </c>
    </row>
    <row r="437" spans="11:11" x14ac:dyDescent="0.15">
      <c r="K437" s="92" t="str">
        <f t="shared" si="19"/>
        <v/>
      </c>
    </row>
    <row r="438" spans="11:11" x14ac:dyDescent="0.15">
      <c r="K438" s="92" t="str">
        <f t="shared" si="19"/>
        <v/>
      </c>
    </row>
    <row r="439" spans="11:11" x14ac:dyDescent="0.15">
      <c r="K439" s="92" t="str">
        <f t="shared" si="19"/>
        <v/>
      </c>
    </row>
    <row r="440" spans="11:11" x14ac:dyDescent="0.15">
      <c r="K440" s="92" t="str">
        <f t="shared" si="19"/>
        <v/>
      </c>
    </row>
    <row r="441" spans="11:11" x14ac:dyDescent="0.15">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23" activePane="bottomLeft" state="frozen"/>
      <selection pane="bottomLeft" activeCell="B4" sqref="B4"/>
    </sheetView>
  </sheetViews>
  <sheetFormatPr defaultColWidth="9" defaultRowHeight="24" customHeight="1"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ht="13.5" x14ac:dyDescent="0.15">
      <c r="A1"/>
      <c r="B1" s="567" t="s">
        <v>2445</v>
      </c>
      <c r="C1" s="725"/>
      <c r="D1" s="2"/>
      <c r="E1"/>
      <c r="G1" s="567" t="s">
        <v>2437</v>
      </c>
      <c r="J1"/>
      <c r="K1"/>
    </row>
    <row r="2" spans="1:14" ht="14.25" x14ac:dyDescent="0.15">
      <c r="A2" s="736" t="s">
        <v>2460</v>
      </c>
      <c r="B2" s="737">
        <v>345</v>
      </c>
      <c r="C2" s="765" t="s">
        <v>2465</v>
      </c>
      <c r="D2" s="2"/>
      <c r="E2"/>
      <c r="G2" s="654">
        <v>141</v>
      </c>
      <c r="H2" s="653" t="s">
        <v>2454</v>
      </c>
      <c r="J2"/>
      <c r="K2"/>
    </row>
    <row r="3" spans="1:14" ht="13.5" x14ac:dyDescent="0.15">
      <c r="A3" s="736" t="s">
        <v>2461</v>
      </c>
      <c r="B3" s="737">
        <v>345</v>
      </c>
      <c r="C3" s="725"/>
      <c r="D3" s="2"/>
      <c r="E3"/>
      <c r="G3" s="654">
        <v>241</v>
      </c>
      <c r="H3" s="653" t="s">
        <v>2455</v>
      </c>
      <c r="J3"/>
      <c r="K3"/>
    </row>
    <row r="4" spans="1:14" ht="13.5" x14ac:dyDescent="0.15">
      <c r="M4">
        <v>245</v>
      </c>
      <c r="N4">
        <v>244</v>
      </c>
    </row>
    <row r="5" spans="1:14" ht="13.5" x14ac:dyDescent="0.15">
      <c r="A5" s="1327" t="s">
        <v>760</v>
      </c>
      <c r="B5" s="1328"/>
      <c r="C5" s="1328"/>
      <c r="D5" s="1328"/>
      <c r="E5" s="1329"/>
      <c r="G5" s="1330" t="s">
        <v>761</v>
      </c>
      <c r="H5" s="1331"/>
      <c r="I5" s="1331"/>
      <c r="J5" s="1331"/>
      <c r="K5" s="1332"/>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21" t="s">
        <v>2</v>
      </c>
      <c r="K7" s="92" t="str">
        <f>IF(J7="","",J7)</f>
        <v/>
      </c>
    </row>
    <row r="8" spans="1:14" ht="13.5" x14ac:dyDescent="0.15">
      <c r="A8" s="103">
        <v>40722</v>
      </c>
      <c r="B8" t="s">
        <v>55</v>
      </c>
      <c r="C8" t="s">
        <v>673</v>
      </c>
      <c r="D8" s="92">
        <v>10000</v>
      </c>
      <c r="E8" s="92">
        <f>IF(D8="","",D8)</f>
        <v>10000</v>
      </c>
      <c r="G8" s="103">
        <v>40875</v>
      </c>
      <c r="H8" t="s">
        <v>729</v>
      </c>
      <c r="I8" t="s">
        <v>754</v>
      </c>
      <c r="J8" s="92">
        <v>340000</v>
      </c>
      <c r="K8" s="92">
        <f>IF(J8="","",J8)</f>
        <v>340000</v>
      </c>
    </row>
    <row r="9" spans="1:14" ht="13.5" x14ac:dyDescent="0.15">
      <c r="A9" s="103">
        <v>40722</v>
      </c>
      <c r="B9" t="s">
        <v>59</v>
      </c>
      <c r="C9" t="s">
        <v>674</v>
      </c>
      <c r="D9" s="92">
        <v>10000</v>
      </c>
      <c r="E9" s="92">
        <f t="shared" ref="E9:E69" si="0">IF(D9="","",D9+E8)</f>
        <v>20000</v>
      </c>
      <c r="K9" s="92" t="str">
        <f t="shared" ref="K9:K72" si="1">IF(J9="","",J9+K8)</f>
        <v/>
      </c>
    </row>
    <row r="10" spans="1:14" ht="13.5" x14ac:dyDescent="0.15">
      <c r="A10" s="103">
        <v>40784</v>
      </c>
      <c r="B10" t="s">
        <v>66</v>
      </c>
      <c r="C10" t="s">
        <v>431</v>
      </c>
      <c r="D10" s="92">
        <v>10000</v>
      </c>
      <c r="E10" s="92">
        <f t="shared" si="0"/>
        <v>30000</v>
      </c>
      <c r="K10" s="92" t="str">
        <f t="shared" si="1"/>
        <v/>
      </c>
    </row>
    <row r="11" spans="1:14" ht="13.5" x14ac:dyDescent="0.15">
      <c r="A11" s="103">
        <v>40808</v>
      </c>
      <c r="B11" t="s">
        <v>142</v>
      </c>
      <c r="C11" t="s">
        <v>432</v>
      </c>
      <c r="D11" s="92">
        <v>30000</v>
      </c>
      <c r="E11" s="92">
        <f t="shared" si="0"/>
        <v>60000</v>
      </c>
      <c r="K11" s="92" t="str">
        <f t="shared" si="1"/>
        <v/>
      </c>
    </row>
    <row r="12" spans="1:14" ht="13.5" x14ac:dyDescent="0.15">
      <c r="A12" s="103">
        <v>40815</v>
      </c>
      <c r="B12" t="s">
        <v>94</v>
      </c>
      <c r="C12" t="s">
        <v>675</v>
      </c>
      <c r="D12" s="92">
        <v>30000</v>
      </c>
      <c r="E12" s="92">
        <f t="shared" si="0"/>
        <v>90000</v>
      </c>
      <c r="K12" s="92" t="str">
        <f t="shared" si="1"/>
        <v/>
      </c>
    </row>
    <row r="13" spans="1:14" ht="13.5" x14ac:dyDescent="0.15">
      <c r="A13" s="103">
        <v>40829</v>
      </c>
      <c r="B13" t="s">
        <v>77</v>
      </c>
      <c r="C13" t="s">
        <v>748</v>
      </c>
      <c r="D13" s="92">
        <v>30000</v>
      </c>
      <c r="E13" s="92">
        <f t="shared" si="0"/>
        <v>120000</v>
      </c>
      <c r="K13" s="92" t="str">
        <f t="shared" si="1"/>
        <v/>
      </c>
    </row>
    <row r="14" spans="1:14" ht="13.5" x14ac:dyDescent="0.15">
      <c r="A14" s="103">
        <v>40829</v>
      </c>
      <c r="B14" t="s">
        <v>77</v>
      </c>
      <c r="C14" t="s">
        <v>749</v>
      </c>
      <c r="D14" s="92">
        <v>10000</v>
      </c>
      <c r="E14" s="92">
        <f t="shared" si="0"/>
        <v>130000</v>
      </c>
      <c r="K14" s="92" t="str">
        <f t="shared" si="1"/>
        <v/>
      </c>
    </row>
    <row r="15" spans="1:14" ht="13.5" x14ac:dyDescent="0.15">
      <c r="A15" s="103">
        <v>40829</v>
      </c>
      <c r="B15" t="s">
        <v>77</v>
      </c>
      <c r="C15" t="s">
        <v>437</v>
      </c>
      <c r="D15" s="92">
        <v>30000</v>
      </c>
      <c r="E15" s="92">
        <f t="shared" si="0"/>
        <v>160000</v>
      </c>
      <c r="K15" s="92" t="str">
        <f t="shared" si="1"/>
        <v/>
      </c>
    </row>
    <row r="16" spans="1:14" ht="13.5" x14ac:dyDescent="0.15">
      <c r="A16" s="103">
        <v>40829</v>
      </c>
      <c r="B16" t="s">
        <v>77</v>
      </c>
      <c r="C16" t="s">
        <v>678</v>
      </c>
      <c r="D16" s="92">
        <v>10000</v>
      </c>
      <c r="E16" s="92">
        <f t="shared" si="0"/>
        <v>170000</v>
      </c>
      <c r="K16" s="92" t="str">
        <f t="shared" si="1"/>
        <v/>
      </c>
    </row>
    <row r="17" spans="1:11" ht="13.5" x14ac:dyDescent="0.15">
      <c r="A17" s="103">
        <v>40829</v>
      </c>
      <c r="B17" t="s">
        <v>77</v>
      </c>
      <c r="C17" t="s">
        <v>750</v>
      </c>
      <c r="D17" s="92">
        <v>10000</v>
      </c>
      <c r="E17" s="92">
        <f t="shared" si="0"/>
        <v>180000</v>
      </c>
      <c r="K17" s="92" t="str">
        <f t="shared" si="1"/>
        <v/>
      </c>
    </row>
    <row r="18" spans="1:11" ht="13.5" x14ac:dyDescent="0.15">
      <c r="A18" s="103">
        <v>40829</v>
      </c>
      <c r="B18" t="s">
        <v>77</v>
      </c>
      <c r="C18" t="s">
        <v>680</v>
      </c>
      <c r="D18" s="92">
        <v>10000</v>
      </c>
      <c r="E18" s="92">
        <f t="shared" si="0"/>
        <v>190000</v>
      </c>
      <c r="K18" s="92" t="str">
        <f t="shared" si="1"/>
        <v/>
      </c>
    </row>
    <row r="19" spans="1:11" ht="13.5" x14ac:dyDescent="0.15">
      <c r="A19" s="103">
        <v>40829</v>
      </c>
      <c r="B19" t="s">
        <v>77</v>
      </c>
      <c r="C19" t="s">
        <v>751</v>
      </c>
      <c r="D19" s="92">
        <v>10000</v>
      </c>
      <c r="E19" s="92">
        <f t="shared" si="0"/>
        <v>200000</v>
      </c>
      <c r="K19" s="92" t="str">
        <f t="shared" si="1"/>
        <v/>
      </c>
    </row>
    <row r="20" spans="1:11" ht="13.5" x14ac:dyDescent="0.15">
      <c r="A20" s="103">
        <v>40841</v>
      </c>
      <c r="B20" t="s">
        <v>142</v>
      </c>
      <c r="C20" t="s">
        <v>682</v>
      </c>
      <c r="D20" s="92">
        <v>10000</v>
      </c>
      <c r="E20" s="92">
        <f t="shared" si="0"/>
        <v>210000</v>
      </c>
      <c r="K20" s="92" t="str">
        <f t="shared" si="1"/>
        <v/>
      </c>
    </row>
    <row r="21" spans="1:11" ht="13.5" x14ac:dyDescent="0.15">
      <c r="A21" s="103">
        <v>40848</v>
      </c>
      <c r="B21" t="s">
        <v>409</v>
      </c>
      <c r="C21" t="s">
        <v>752</v>
      </c>
      <c r="D21" s="92">
        <v>50000</v>
      </c>
      <c r="E21" s="92">
        <f t="shared" si="0"/>
        <v>260000</v>
      </c>
      <c r="K21" s="92" t="str">
        <f t="shared" si="1"/>
        <v/>
      </c>
    </row>
    <row r="22" spans="1:11" ht="13.5" x14ac:dyDescent="0.15">
      <c r="A22" s="103">
        <v>40851</v>
      </c>
      <c r="B22" t="s">
        <v>94</v>
      </c>
      <c r="C22" t="s">
        <v>445</v>
      </c>
      <c r="D22" s="92">
        <v>50000</v>
      </c>
      <c r="E22" s="92">
        <f t="shared" si="0"/>
        <v>310000</v>
      </c>
      <c r="K22" s="92" t="str">
        <f t="shared" si="1"/>
        <v/>
      </c>
    </row>
    <row r="23" spans="1:11" ht="13.5" x14ac:dyDescent="0.15">
      <c r="A23" s="103">
        <v>40869</v>
      </c>
      <c r="B23" t="s">
        <v>446</v>
      </c>
      <c r="C23" t="s">
        <v>753</v>
      </c>
      <c r="D23" s="92">
        <v>30000</v>
      </c>
      <c r="E23" s="92">
        <f t="shared" si="0"/>
        <v>340000</v>
      </c>
      <c r="K23" s="92" t="str">
        <f t="shared" si="1"/>
        <v/>
      </c>
    </row>
    <row r="24" spans="1:11" ht="13.5" x14ac:dyDescent="0.15">
      <c r="A24" s="103">
        <v>40882</v>
      </c>
      <c r="B24" t="s">
        <v>142</v>
      </c>
      <c r="C24" t="s">
        <v>755</v>
      </c>
      <c r="D24" s="92">
        <v>10000</v>
      </c>
      <c r="E24" s="92">
        <f t="shared" si="0"/>
        <v>350000</v>
      </c>
      <c r="K24" s="92" t="str">
        <f t="shared" si="1"/>
        <v/>
      </c>
    </row>
    <row r="25" spans="1:11" ht="13.5" x14ac:dyDescent="0.15">
      <c r="A25" s="103">
        <v>40882</v>
      </c>
      <c r="B25" t="s">
        <v>142</v>
      </c>
      <c r="C25" t="s">
        <v>686</v>
      </c>
      <c r="D25" s="92">
        <v>50000</v>
      </c>
      <c r="E25" s="92">
        <f t="shared" si="0"/>
        <v>400000</v>
      </c>
      <c r="K25" s="92" t="str">
        <f t="shared" si="1"/>
        <v/>
      </c>
    </row>
    <row r="26" spans="1:11" ht="13.5" x14ac:dyDescent="0.15">
      <c r="A26" s="103">
        <v>40903</v>
      </c>
      <c r="B26" t="s">
        <v>142</v>
      </c>
      <c r="C26" t="s">
        <v>687</v>
      </c>
      <c r="D26" s="92">
        <v>30000</v>
      </c>
      <c r="E26" s="92">
        <f t="shared" si="0"/>
        <v>430000</v>
      </c>
      <c r="K26" s="92" t="str">
        <f t="shared" si="1"/>
        <v/>
      </c>
    </row>
    <row r="27" spans="1:11" ht="13.5" x14ac:dyDescent="0.15">
      <c r="A27" s="103">
        <v>40903</v>
      </c>
      <c r="B27" t="s">
        <v>142</v>
      </c>
      <c r="C27" t="s">
        <v>688</v>
      </c>
      <c r="D27" s="92">
        <v>10000</v>
      </c>
      <c r="E27" s="92">
        <f t="shared" si="0"/>
        <v>440000</v>
      </c>
      <c r="K27" s="92" t="str">
        <f t="shared" si="1"/>
        <v/>
      </c>
    </row>
    <row r="28" spans="1:11" ht="13.5" x14ac:dyDescent="0.15">
      <c r="A28" s="103">
        <v>40903</v>
      </c>
      <c r="B28" t="s">
        <v>321</v>
      </c>
      <c r="C28" t="s">
        <v>689</v>
      </c>
      <c r="D28" s="92">
        <v>50000</v>
      </c>
      <c r="E28" s="92">
        <f t="shared" si="0"/>
        <v>490000</v>
      </c>
      <c r="K28" s="92" t="str">
        <f t="shared" si="1"/>
        <v/>
      </c>
    </row>
    <row r="29" spans="1:11" ht="13.5" x14ac:dyDescent="0.15">
      <c r="A29" s="103">
        <v>40903</v>
      </c>
      <c r="B29" t="s">
        <v>321</v>
      </c>
      <c r="C29" t="s">
        <v>690</v>
      </c>
      <c r="D29" s="92">
        <v>10000</v>
      </c>
      <c r="E29" s="92">
        <f t="shared" si="0"/>
        <v>500000</v>
      </c>
      <c r="K29" s="92" t="str">
        <f t="shared" si="1"/>
        <v/>
      </c>
    </row>
    <row r="30" spans="1:11" ht="13.5" x14ac:dyDescent="0.15">
      <c r="E30" s="92" t="str">
        <f t="shared" si="0"/>
        <v/>
      </c>
      <c r="K30" s="92" t="str">
        <f t="shared" si="1"/>
        <v/>
      </c>
    </row>
    <row r="31" spans="1:11" ht="14.25" thickBot="1" x14ac:dyDescent="0.2">
      <c r="A31" s="120"/>
      <c r="B31" s="119"/>
      <c r="C31" s="119"/>
      <c r="D31" s="116"/>
      <c r="E31" s="116" t="str">
        <f t="shared" si="0"/>
        <v/>
      </c>
      <c r="F31" s="119"/>
      <c r="G31" s="120"/>
      <c r="H31" s="119"/>
      <c r="I31" s="119"/>
      <c r="J31" s="116"/>
      <c r="K31" s="116" t="str">
        <f t="shared" si="1"/>
        <v/>
      </c>
    </row>
    <row r="32" spans="1:11" ht="14.25" thickTop="1" x14ac:dyDescent="0.15">
      <c r="A32" s="103" t="s">
        <v>468</v>
      </c>
      <c r="E32" s="92">
        <v>100000</v>
      </c>
      <c r="G32" s="103" t="s">
        <v>468</v>
      </c>
      <c r="K32" s="92" t="str">
        <f t="shared" si="1"/>
        <v/>
      </c>
    </row>
    <row r="33" spans="1:11" ht="13.5" x14ac:dyDescent="0.15">
      <c r="A33" s="103">
        <v>40918</v>
      </c>
      <c r="B33" t="s">
        <v>77</v>
      </c>
      <c r="C33" t="s">
        <v>696</v>
      </c>
      <c r="D33" s="92">
        <v>10000</v>
      </c>
      <c r="E33" s="92">
        <f>IF(D33="","",D33)</f>
        <v>10000</v>
      </c>
      <c r="G33" s="103">
        <v>40939</v>
      </c>
      <c r="H33" t="s">
        <v>729</v>
      </c>
      <c r="I33" t="s">
        <v>754</v>
      </c>
      <c r="J33" s="92">
        <v>310000</v>
      </c>
      <c r="K33" s="92">
        <f>IF(J33="","",J33)</f>
        <v>310000</v>
      </c>
    </row>
    <row r="34" spans="1:11" ht="13.5" x14ac:dyDescent="0.15">
      <c r="A34" s="103">
        <v>40918</v>
      </c>
      <c r="B34" t="s">
        <v>77</v>
      </c>
      <c r="C34" t="s">
        <v>697</v>
      </c>
      <c r="D34" s="92">
        <v>30000</v>
      </c>
      <c r="E34" s="92">
        <f>IF(D34="","",D34+E33)</f>
        <v>40000</v>
      </c>
      <c r="G34" s="103">
        <v>40994</v>
      </c>
      <c r="H34" t="s">
        <v>729</v>
      </c>
      <c r="I34" t="s">
        <v>754</v>
      </c>
      <c r="J34" s="92">
        <v>110000</v>
      </c>
      <c r="K34" s="92">
        <f t="shared" si="1"/>
        <v>420000</v>
      </c>
    </row>
    <row r="35" spans="1:11" ht="13.5" x14ac:dyDescent="0.15">
      <c r="A35" s="103">
        <v>40924</v>
      </c>
      <c r="B35" t="s">
        <v>77</v>
      </c>
      <c r="C35" t="s">
        <v>698</v>
      </c>
      <c r="D35" s="92">
        <v>50000</v>
      </c>
      <c r="E35" s="92">
        <f t="shared" si="0"/>
        <v>90000</v>
      </c>
      <c r="G35" s="103">
        <v>40994</v>
      </c>
      <c r="H35" t="s">
        <v>729</v>
      </c>
      <c r="I35" t="s">
        <v>754</v>
      </c>
      <c r="J35" s="92">
        <v>110000</v>
      </c>
      <c r="K35" s="92">
        <f t="shared" si="1"/>
        <v>530000</v>
      </c>
    </row>
    <row r="36" spans="1:11" ht="13.5" x14ac:dyDescent="0.15">
      <c r="A36" s="103">
        <v>40926</v>
      </c>
      <c r="B36" t="s">
        <v>456</v>
      </c>
      <c r="C36" t="s">
        <v>699</v>
      </c>
      <c r="D36" s="92">
        <v>10000</v>
      </c>
      <c r="E36" s="92">
        <f t="shared" si="0"/>
        <v>100000</v>
      </c>
      <c r="K36" s="92" t="str">
        <f t="shared" si="1"/>
        <v/>
      </c>
    </row>
    <row r="37" spans="1:11" ht="13.5" x14ac:dyDescent="0.15">
      <c r="A37" s="103">
        <v>40939</v>
      </c>
      <c r="B37" t="s">
        <v>77</v>
      </c>
      <c r="C37" t="s">
        <v>458</v>
      </c>
      <c r="D37" s="92">
        <v>50000</v>
      </c>
      <c r="E37" s="92">
        <f t="shared" si="0"/>
        <v>150000</v>
      </c>
      <c r="K37" s="92" t="str">
        <f t="shared" si="1"/>
        <v/>
      </c>
    </row>
    <row r="38" spans="1:11" ht="13.5" x14ac:dyDescent="0.15">
      <c r="A38" s="103">
        <v>40954</v>
      </c>
      <c r="B38" t="s">
        <v>142</v>
      </c>
      <c r="C38" t="s">
        <v>701</v>
      </c>
      <c r="D38" s="92">
        <v>30000</v>
      </c>
      <c r="E38" s="92">
        <f t="shared" si="0"/>
        <v>180000</v>
      </c>
      <c r="K38" s="92" t="str">
        <f t="shared" si="1"/>
        <v/>
      </c>
    </row>
    <row r="39" spans="1:11" ht="13.5" x14ac:dyDescent="0.15">
      <c r="A39" s="103">
        <v>40967</v>
      </c>
      <c r="B39" t="s">
        <v>456</v>
      </c>
      <c r="C39" t="s">
        <v>756</v>
      </c>
      <c r="D39" s="92">
        <v>10000</v>
      </c>
      <c r="E39" s="92">
        <f t="shared" si="0"/>
        <v>190000</v>
      </c>
      <c r="K39" s="92" t="str">
        <f t="shared" si="1"/>
        <v/>
      </c>
    </row>
    <row r="40" spans="1:11" ht="13.5" x14ac:dyDescent="0.15">
      <c r="A40" s="103">
        <v>40984</v>
      </c>
      <c r="B40" t="s">
        <v>77</v>
      </c>
      <c r="C40" t="s">
        <v>757</v>
      </c>
      <c r="D40" s="92">
        <v>10000</v>
      </c>
      <c r="E40" s="92">
        <f t="shared" si="0"/>
        <v>200000</v>
      </c>
      <c r="K40" s="92" t="str">
        <f t="shared" si="1"/>
        <v/>
      </c>
    </row>
    <row r="41" spans="1:11" ht="13.5" x14ac:dyDescent="0.15">
      <c r="A41" s="103">
        <v>40984</v>
      </c>
      <c r="B41" t="s">
        <v>77</v>
      </c>
      <c r="C41" t="s">
        <v>758</v>
      </c>
      <c r="D41" s="92">
        <v>10000</v>
      </c>
      <c r="E41" s="92">
        <f t="shared" si="0"/>
        <v>210000</v>
      </c>
      <c r="K41" s="92" t="str">
        <f t="shared" si="1"/>
        <v/>
      </c>
    </row>
    <row r="42" spans="1:11" ht="13.5" x14ac:dyDescent="0.15">
      <c r="A42" s="103">
        <v>40994</v>
      </c>
      <c r="B42" t="s">
        <v>409</v>
      </c>
      <c r="C42" t="s">
        <v>707</v>
      </c>
      <c r="D42" s="92">
        <v>50000</v>
      </c>
      <c r="E42" s="92">
        <f t="shared" si="0"/>
        <v>260000</v>
      </c>
      <c r="K42" s="92" t="str">
        <f t="shared" si="1"/>
        <v/>
      </c>
    </row>
    <row r="43" spans="1:11" ht="13.5" x14ac:dyDescent="0.15">
      <c r="A43" s="103">
        <v>40994</v>
      </c>
      <c r="B43" t="s">
        <v>409</v>
      </c>
      <c r="C43" t="s">
        <v>708</v>
      </c>
      <c r="D43" s="92">
        <v>10000</v>
      </c>
      <c r="E43" s="92">
        <f t="shared" si="0"/>
        <v>270000</v>
      </c>
      <c r="K43" s="92" t="str">
        <f t="shared" si="1"/>
        <v/>
      </c>
    </row>
    <row r="44" spans="1:11" ht="13.5" x14ac:dyDescent="0.15">
      <c r="A44" s="103">
        <v>40994</v>
      </c>
      <c r="B44" t="s">
        <v>409</v>
      </c>
      <c r="C44" t="s">
        <v>759</v>
      </c>
      <c r="D44" s="92">
        <v>50000</v>
      </c>
      <c r="E44" s="92">
        <f t="shared" si="0"/>
        <v>320000</v>
      </c>
      <c r="K44" s="92" t="str">
        <f t="shared" si="1"/>
        <v/>
      </c>
    </row>
    <row r="45" spans="1:11" ht="13.5" x14ac:dyDescent="0.15">
      <c r="A45" s="103">
        <v>40994</v>
      </c>
      <c r="B45" t="s">
        <v>409</v>
      </c>
      <c r="C45" t="s">
        <v>710</v>
      </c>
      <c r="D45" s="92">
        <v>50000</v>
      </c>
      <c r="E45" s="92">
        <f t="shared" si="0"/>
        <v>370000</v>
      </c>
      <c r="K45" s="92" t="str">
        <f t="shared" si="1"/>
        <v/>
      </c>
    </row>
    <row r="46" spans="1:11" ht="13.5" x14ac:dyDescent="0.15">
      <c r="A46" s="103">
        <v>41074</v>
      </c>
      <c r="B46" t="s">
        <v>94</v>
      </c>
      <c r="C46" t="s">
        <v>713</v>
      </c>
      <c r="D46" s="92">
        <v>50000</v>
      </c>
      <c r="E46" s="92">
        <f t="shared" si="0"/>
        <v>420000</v>
      </c>
      <c r="K46" s="92" t="str">
        <f t="shared" si="1"/>
        <v/>
      </c>
    </row>
    <row r="47" spans="1:11" ht="13.5" x14ac:dyDescent="0.15">
      <c r="A47" s="103">
        <v>41079</v>
      </c>
      <c r="B47" t="s">
        <v>77</v>
      </c>
      <c r="C47" t="s">
        <v>714</v>
      </c>
      <c r="D47" s="92">
        <v>30000</v>
      </c>
      <c r="E47" s="92">
        <f t="shared" si="0"/>
        <v>450000</v>
      </c>
      <c r="K47" s="92" t="str">
        <f t="shared" si="1"/>
        <v/>
      </c>
    </row>
    <row r="48" spans="1:11" ht="13.5" x14ac:dyDescent="0.15">
      <c r="A48" s="103">
        <v>41087</v>
      </c>
      <c r="B48" t="s">
        <v>456</v>
      </c>
      <c r="C48" t="s">
        <v>715</v>
      </c>
      <c r="D48" s="92">
        <v>30000</v>
      </c>
      <c r="E48" s="92">
        <f t="shared" si="0"/>
        <v>480000</v>
      </c>
      <c r="K48" s="92" t="str">
        <f t="shared" si="1"/>
        <v/>
      </c>
    </row>
    <row r="49" spans="1:12" ht="13.5" x14ac:dyDescent="0.15">
      <c r="A49" s="103">
        <v>41092</v>
      </c>
      <c r="B49" t="s">
        <v>77</v>
      </c>
      <c r="C49" t="s">
        <v>776</v>
      </c>
      <c r="D49" s="92">
        <v>50000</v>
      </c>
      <c r="E49" s="92">
        <f t="shared" si="0"/>
        <v>530000</v>
      </c>
      <c r="K49" s="92" t="str">
        <f t="shared" si="1"/>
        <v/>
      </c>
    </row>
    <row r="50" spans="1:12" ht="13.5" x14ac:dyDescent="0.15">
      <c r="A50" s="103">
        <v>41180</v>
      </c>
      <c r="B50" t="s">
        <v>474</v>
      </c>
      <c r="C50" t="s">
        <v>475</v>
      </c>
      <c r="D50" s="92">
        <v>50000</v>
      </c>
      <c r="E50" s="92">
        <f t="shared" si="0"/>
        <v>580000</v>
      </c>
      <c r="K50" s="92" t="str">
        <f t="shared" si="1"/>
        <v/>
      </c>
    </row>
    <row r="51" spans="1:12" ht="13.5" x14ac:dyDescent="0.15">
      <c r="A51" s="103">
        <v>41211</v>
      </c>
      <c r="B51" t="s">
        <v>142</v>
      </c>
      <c r="C51" t="s">
        <v>718</v>
      </c>
      <c r="D51" s="92">
        <v>10000</v>
      </c>
      <c r="E51" s="92">
        <f t="shared" si="0"/>
        <v>590000</v>
      </c>
      <c r="K51" s="92" t="str">
        <f t="shared" si="1"/>
        <v/>
      </c>
    </row>
    <row r="52" spans="1:12" ht="13.5" x14ac:dyDescent="0.15">
      <c r="A52" s="103">
        <v>41214</v>
      </c>
      <c r="B52" t="s">
        <v>321</v>
      </c>
      <c r="C52" t="s">
        <v>719</v>
      </c>
      <c r="D52" s="92">
        <v>50000</v>
      </c>
      <c r="E52" s="92">
        <f t="shared" si="0"/>
        <v>640000</v>
      </c>
      <c r="K52" s="92" t="str">
        <f t="shared" si="1"/>
        <v/>
      </c>
    </row>
    <row r="53" spans="1:12" ht="13.5" x14ac:dyDescent="0.15">
      <c r="A53" s="103">
        <v>41249</v>
      </c>
      <c r="B53" t="s">
        <v>478</v>
      </c>
      <c r="C53" t="s">
        <v>479</v>
      </c>
      <c r="D53" s="92">
        <v>10000</v>
      </c>
      <c r="E53" s="92">
        <f t="shared" si="0"/>
        <v>650000</v>
      </c>
      <c r="K53" s="92" t="str">
        <f t="shared" si="1"/>
        <v/>
      </c>
    </row>
    <row r="54" spans="1:12" ht="13.5" x14ac:dyDescent="0.15">
      <c r="A54" s="103">
        <v>41250</v>
      </c>
      <c r="B54" t="s">
        <v>94</v>
      </c>
      <c r="C54" t="s">
        <v>480</v>
      </c>
      <c r="D54" s="92">
        <v>50000</v>
      </c>
      <c r="E54" s="92">
        <f t="shared" si="0"/>
        <v>700000</v>
      </c>
      <c r="K54" s="92" t="str">
        <f t="shared" si="1"/>
        <v/>
      </c>
    </row>
    <row r="55" spans="1:12" ht="13.5" x14ac:dyDescent="0.15">
      <c r="A55" s="103">
        <v>41257</v>
      </c>
      <c r="B55" t="s">
        <v>94</v>
      </c>
      <c r="C55" t="s">
        <v>481</v>
      </c>
      <c r="D55" s="92">
        <v>30000</v>
      </c>
      <c r="E55" s="92">
        <f t="shared" si="0"/>
        <v>730000</v>
      </c>
      <c r="K55" s="92" t="str">
        <f t="shared" si="1"/>
        <v/>
      </c>
    </row>
    <row r="56" spans="1:12" ht="13.5" x14ac:dyDescent="0.15">
      <c r="A56" s="103">
        <v>41268</v>
      </c>
      <c r="B56" t="s">
        <v>321</v>
      </c>
      <c r="C56" t="s">
        <v>720</v>
      </c>
      <c r="D56" s="92">
        <v>10000</v>
      </c>
      <c r="E56" s="92">
        <f t="shared" si="0"/>
        <v>740000</v>
      </c>
      <c r="K56" s="92" t="str">
        <f t="shared" si="1"/>
        <v/>
      </c>
    </row>
    <row r="57" spans="1:12" ht="13.5" x14ac:dyDescent="0.15">
      <c r="A57" s="103">
        <v>41269</v>
      </c>
      <c r="B57" t="s">
        <v>419</v>
      </c>
      <c r="C57" t="s">
        <v>721</v>
      </c>
      <c r="D57" s="92">
        <v>10000</v>
      </c>
      <c r="E57" s="92">
        <f t="shared" si="0"/>
        <v>750000</v>
      </c>
      <c r="K57" s="92" t="str">
        <f t="shared" si="1"/>
        <v/>
      </c>
    </row>
    <row r="58" spans="1:12" ht="13.5" x14ac:dyDescent="0.15">
      <c r="A58" s="103">
        <v>41269</v>
      </c>
      <c r="B58" t="s">
        <v>77</v>
      </c>
      <c r="C58" t="s">
        <v>722</v>
      </c>
      <c r="D58" s="92">
        <v>10000</v>
      </c>
      <c r="E58" s="92">
        <f t="shared" si="0"/>
        <v>760000</v>
      </c>
      <c r="K58" s="92" t="str">
        <f t="shared" si="1"/>
        <v/>
      </c>
    </row>
    <row r="59" spans="1:12" ht="13.5" x14ac:dyDescent="0.15">
      <c r="A59" s="103">
        <v>41269</v>
      </c>
      <c r="B59" t="s">
        <v>77</v>
      </c>
      <c r="C59" t="s">
        <v>723</v>
      </c>
      <c r="D59" s="92">
        <v>10000</v>
      </c>
      <c r="E59" s="92">
        <f t="shared" si="0"/>
        <v>770000</v>
      </c>
      <c r="K59" s="92" t="str">
        <f t="shared" si="1"/>
        <v/>
      </c>
    </row>
    <row r="60" spans="1:12" ht="13.5" x14ac:dyDescent="0.15">
      <c r="A60" s="103">
        <v>41269</v>
      </c>
      <c r="B60" t="s">
        <v>77</v>
      </c>
      <c r="C60" t="s">
        <v>724</v>
      </c>
      <c r="D60" s="92">
        <v>10000</v>
      </c>
      <c r="E60" s="92">
        <f t="shared" si="0"/>
        <v>780000</v>
      </c>
      <c r="K60" s="92" t="str">
        <f t="shared" si="1"/>
        <v/>
      </c>
    </row>
    <row r="61" spans="1:12" ht="13.5" x14ac:dyDescent="0.15">
      <c r="A61" s="122">
        <v>41269</v>
      </c>
      <c r="B61" s="2" t="s">
        <v>77</v>
      </c>
      <c r="C61" s="2" t="s">
        <v>781</v>
      </c>
      <c r="D61" s="115">
        <v>10000</v>
      </c>
      <c r="E61" s="115">
        <f t="shared" si="0"/>
        <v>790000</v>
      </c>
      <c r="F61" s="2"/>
      <c r="G61" s="122"/>
      <c r="H61" s="2"/>
      <c r="I61" s="2"/>
      <c r="J61" s="115"/>
      <c r="K61" s="92" t="str">
        <f t="shared" si="1"/>
        <v/>
      </c>
      <c r="L61" s="2"/>
    </row>
    <row r="62" spans="1:12" ht="13.5" x14ac:dyDescent="0.15">
      <c r="A62" s="103">
        <v>41269</v>
      </c>
      <c r="B62" t="s">
        <v>77</v>
      </c>
      <c r="C62" t="s">
        <v>726</v>
      </c>
      <c r="D62" s="92">
        <v>30000</v>
      </c>
      <c r="E62" s="92">
        <f t="shared" si="0"/>
        <v>820000</v>
      </c>
      <c r="G62" s="121"/>
      <c r="K62" s="92" t="str">
        <f t="shared" si="1"/>
        <v/>
      </c>
      <c r="L62" s="2"/>
    </row>
    <row r="63" spans="1:12" ht="13.5" x14ac:dyDescent="0.15">
      <c r="A63" s="103">
        <v>41269</v>
      </c>
      <c r="B63" t="s">
        <v>77</v>
      </c>
      <c r="C63" t="s">
        <v>489</v>
      </c>
      <c r="D63" s="92">
        <v>50000</v>
      </c>
      <c r="E63" s="92">
        <f t="shared" si="0"/>
        <v>870000</v>
      </c>
      <c r="K63" s="92" t="str">
        <f t="shared" si="1"/>
        <v/>
      </c>
    </row>
    <row r="64" spans="1:12" ht="13.5" x14ac:dyDescent="0.15">
      <c r="A64" s="103">
        <v>41270</v>
      </c>
      <c r="B64" t="s">
        <v>142</v>
      </c>
      <c r="C64" t="s">
        <v>727</v>
      </c>
      <c r="D64" s="92">
        <v>30000</v>
      </c>
      <c r="E64" s="92">
        <f t="shared" si="0"/>
        <v>900000</v>
      </c>
      <c r="K64" s="92" t="str">
        <f t="shared" si="1"/>
        <v/>
      </c>
    </row>
    <row r="65" spans="1:11" ht="13.5" x14ac:dyDescent="0.15">
      <c r="A65" s="103">
        <v>41271</v>
      </c>
      <c r="B65" t="s">
        <v>446</v>
      </c>
      <c r="C65" t="s">
        <v>728</v>
      </c>
      <c r="D65" s="92">
        <v>30000</v>
      </c>
      <c r="E65" s="92">
        <f t="shared" si="0"/>
        <v>930000</v>
      </c>
      <c r="K65" s="92" t="str">
        <f t="shared" si="1"/>
        <v/>
      </c>
    </row>
    <row r="66" spans="1:11" ht="13.5" x14ac:dyDescent="0.15">
      <c r="A66" s="103">
        <v>41271</v>
      </c>
      <c r="B66" t="s">
        <v>142</v>
      </c>
      <c r="C66" t="s">
        <v>782</v>
      </c>
      <c r="D66" s="92">
        <v>30000</v>
      </c>
      <c r="E66" s="92">
        <f t="shared" si="0"/>
        <v>960000</v>
      </c>
      <c r="K66" s="92" t="str">
        <f t="shared" si="1"/>
        <v/>
      </c>
    </row>
    <row r="67" spans="1:11" ht="13.5" x14ac:dyDescent="0.15">
      <c r="A67" s="103">
        <v>41271</v>
      </c>
      <c r="B67" t="s">
        <v>142</v>
      </c>
      <c r="C67" t="s">
        <v>783</v>
      </c>
      <c r="D67" s="92">
        <v>10000</v>
      </c>
      <c r="E67" s="92">
        <f t="shared" si="0"/>
        <v>970000</v>
      </c>
      <c r="K67" s="92" t="str">
        <f t="shared" si="1"/>
        <v/>
      </c>
    </row>
    <row r="68" spans="1:11" ht="13.5" x14ac:dyDescent="0.15">
      <c r="E68" s="92" t="str">
        <f t="shared" si="0"/>
        <v/>
      </c>
      <c r="K68" s="92" t="str">
        <f t="shared" si="1"/>
        <v/>
      </c>
    </row>
    <row r="69" spans="1:11" ht="13.5" x14ac:dyDescent="0.15">
      <c r="E69" s="92" t="str">
        <f t="shared" si="0"/>
        <v/>
      </c>
      <c r="K69" s="92" t="str">
        <f t="shared" si="1"/>
        <v/>
      </c>
    </row>
    <row r="70" spans="1:11" ht="13.5" x14ac:dyDescent="0.15">
      <c r="E70" s="92" t="str">
        <f t="shared" ref="E70:E132" si="2">IF(D70="","",D70+E69)</f>
        <v/>
      </c>
      <c r="K70" s="92" t="str">
        <f t="shared" si="1"/>
        <v/>
      </c>
    </row>
    <row r="71" spans="1:11" ht="13.5" x14ac:dyDescent="0.15">
      <c r="E71" s="92" t="str">
        <f t="shared" si="2"/>
        <v/>
      </c>
      <c r="K71" s="92" t="str">
        <f t="shared" si="1"/>
        <v/>
      </c>
    </row>
    <row r="72" spans="1:11" ht="14.25" thickBot="1" x14ac:dyDescent="0.2">
      <c r="A72" s="120"/>
      <c r="B72" s="119"/>
      <c r="C72" s="119"/>
      <c r="D72" s="116"/>
      <c r="E72" s="116" t="str">
        <f>IF(D72="","",D72+E71)</f>
        <v/>
      </c>
      <c r="F72" s="119"/>
      <c r="G72" s="120"/>
      <c r="H72" s="119"/>
      <c r="I72" s="119"/>
      <c r="J72" s="116"/>
      <c r="K72" s="116" t="str">
        <f t="shared" si="1"/>
        <v/>
      </c>
    </row>
    <row r="73" spans="1:11" ht="14.25" thickTop="1" x14ac:dyDescent="0.15">
      <c r="A73" s="103" t="s">
        <v>492</v>
      </c>
      <c r="E73" s="92">
        <v>600000</v>
      </c>
      <c r="G73" s="103" t="s">
        <v>492</v>
      </c>
      <c r="K73" s="92" t="str">
        <f t="shared" ref="K73:K136" si="3">IF(J73="","",J73+K72)</f>
        <v/>
      </c>
    </row>
    <row r="74" spans="1:11" ht="13.5" x14ac:dyDescent="0.15">
      <c r="A74" s="103">
        <v>41290</v>
      </c>
      <c r="B74" t="s">
        <v>77</v>
      </c>
      <c r="C74" t="s">
        <v>787</v>
      </c>
      <c r="D74" s="92">
        <v>10000</v>
      </c>
      <c r="E74" s="92">
        <f>IF(D74="","",D74)</f>
        <v>10000</v>
      </c>
      <c r="G74" s="103">
        <v>41283</v>
      </c>
      <c r="H74" t="s">
        <v>729</v>
      </c>
      <c r="I74" t="s">
        <v>754</v>
      </c>
      <c r="J74" s="92">
        <v>600000</v>
      </c>
      <c r="K74" s="92">
        <f>IF(J74="","",J74)</f>
        <v>600000</v>
      </c>
    </row>
    <row r="75" spans="1:11" ht="13.5" x14ac:dyDescent="0.15">
      <c r="A75" s="103">
        <v>41291</v>
      </c>
      <c r="B75" t="s">
        <v>77</v>
      </c>
      <c r="C75" t="s">
        <v>494</v>
      </c>
      <c r="D75" s="92">
        <v>30000</v>
      </c>
      <c r="E75" s="92">
        <f>IF(D75="","",D75+E74)</f>
        <v>40000</v>
      </c>
      <c r="G75" s="103">
        <v>41362</v>
      </c>
      <c r="H75" t="s">
        <v>729</v>
      </c>
      <c r="I75" t="s">
        <v>754</v>
      </c>
      <c r="J75" s="92">
        <v>160000</v>
      </c>
      <c r="K75" s="92">
        <f t="shared" si="3"/>
        <v>760000</v>
      </c>
    </row>
    <row r="76" spans="1:11" ht="13.5" x14ac:dyDescent="0.15">
      <c r="A76" s="103">
        <v>41331</v>
      </c>
      <c r="B76" t="s">
        <v>495</v>
      </c>
      <c r="C76" t="s">
        <v>791</v>
      </c>
      <c r="D76" s="92">
        <v>10000</v>
      </c>
      <c r="E76" s="92">
        <f t="shared" si="2"/>
        <v>50000</v>
      </c>
      <c r="G76" s="103">
        <v>41612</v>
      </c>
      <c r="H76" t="s">
        <v>729</v>
      </c>
      <c r="I76" t="s">
        <v>823</v>
      </c>
      <c r="J76" s="92">
        <v>239000</v>
      </c>
      <c r="K76" s="92">
        <f t="shared" si="3"/>
        <v>999000</v>
      </c>
    </row>
    <row r="77" spans="1:11" ht="13.5" x14ac:dyDescent="0.15">
      <c r="A77" s="103">
        <v>41339</v>
      </c>
      <c r="B77" t="s">
        <v>497</v>
      </c>
      <c r="C77" t="s">
        <v>498</v>
      </c>
      <c r="D77" s="92">
        <v>10000</v>
      </c>
      <c r="E77" s="92">
        <f t="shared" si="2"/>
        <v>60000</v>
      </c>
      <c r="G77" s="103">
        <v>41633</v>
      </c>
      <c r="H77" t="s">
        <v>729</v>
      </c>
      <c r="I77" t="s">
        <v>823</v>
      </c>
      <c r="J77" s="92">
        <v>240000</v>
      </c>
      <c r="K77" s="92">
        <f t="shared" si="3"/>
        <v>1239000</v>
      </c>
    </row>
    <row r="78" spans="1:11" ht="13.5" x14ac:dyDescent="0.15">
      <c r="A78" s="103">
        <v>41344</v>
      </c>
      <c r="B78" t="s">
        <v>142</v>
      </c>
      <c r="C78" t="s">
        <v>793</v>
      </c>
      <c r="D78" s="92">
        <v>30000</v>
      </c>
      <c r="E78" s="92">
        <f t="shared" si="2"/>
        <v>90000</v>
      </c>
      <c r="K78" s="92" t="str">
        <f t="shared" si="3"/>
        <v/>
      </c>
    </row>
    <row r="79" spans="1:11" ht="13.5" x14ac:dyDescent="0.15">
      <c r="A79" s="103">
        <v>41344</v>
      </c>
      <c r="B79" t="s">
        <v>409</v>
      </c>
      <c r="C79" t="s">
        <v>795</v>
      </c>
      <c r="D79" s="92">
        <v>50000</v>
      </c>
      <c r="E79" s="92">
        <f t="shared" si="2"/>
        <v>140000</v>
      </c>
      <c r="K79" s="92" t="str">
        <f t="shared" si="3"/>
        <v/>
      </c>
    </row>
    <row r="80" spans="1:11" ht="13.5" x14ac:dyDescent="0.15">
      <c r="A80" s="103">
        <v>41344</v>
      </c>
      <c r="B80" t="s">
        <v>409</v>
      </c>
      <c r="C80" t="s">
        <v>796</v>
      </c>
      <c r="D80" s="92">
        <v>10000</v>
      </c>
      <c r="E80" s="92">
        <f t="shared" si="2"/>
        <v>150000</v>
      </c>
      <c r="K80" s="92" t="str">
        <f t="shared" si="3"/>
        <v/>
      </c>
    </row>
    <row r="81" spans="1:11" ht="13.5" x14ac:dyDescent="0.15">
      <c r="A81" s="103">
        <v>41344</v>
      </c>
      <c r="B81" t="s">
        <v>409</v>
      </c>
      <c r="C81" t="s">
        <v>797</v>
      </c>
      <c r="D81" s="92">
        <v>10000</v>
      </c>
      <c r="E81" s="92">
        <f t="shared" si="2"/>
        <v>160000</v>
      </c>
      <c r="K81" s="92" t="str">
        <f t="shared" si="3"/>
        <v/>
      </c>
    </row>
    <row r="82" spans="1:11" ht="13.5" x14ac:dyDescent="0.15">
      <c r="A82" s="103">
        <v>41460</v>
      </c>
      <c r="B82" t="s">
        <v>407</v>
      </c>
      <c r="C82" t="s">
        <v>806</v>
      </c>
      <c r="D82" s="92">
        <v>30000</v>
      </c>
      <c r="E82" s="92">
        <f t="shared" si="2"/>
        <v>190000</v>
      </c>
      <c r="K82" s="92" t="str">
        <f t="shared" si="3"/>
        <v/>
      </c>
    </row>
    <row r="83" spans="1:11" ht="13.5" x14ac:dyDescent="0.15">
      <c r="A83" s="103">
        <v>41467</v>
      </c>
      <c r="B83" t="s">
        <v>321</v>
      </c>
      <c r="C83" t="s">
        <v>807</v>
      </c>
      <c r="D83" s="92">
        <v>50000</v>
      </c>
      <c r="E83" s="92">
        <f t="shared" si="2"/>
        <v>240000</v>
      </c>
      <c r="K83" s="92" t="str">
        <f t="shared" si="3"/>
        <v/>
      </c>
    </row>
    <row r="84" spans="1:11" ht="13.5" x14ac:dyDescent="0.15">
      <c r="A84" s="103">
        <v>41480</v>
      </c>
      <c r="B84" t="s">
        <v>142</v>
      </c>
      <c r="C84" t="s">
        <v>810</v>
      </c>
      <c r="D84" s="92">
        <v>50000</v>
      </c>
      <c r="E84" s="92">
        <f t="shared" si="2"/>
        <v>290000</v>
      </c>
      <c r="K84" s="92" t="str">
        <f t="shared" si="3"/>
        <v/>
      </c>
    </row>
    <row r="85" spans="1:11" ht="13.5" x14ac:dyDescent="0.15">
      <c r="A85" s="103">
        <v>41487</v>
      </c>
      <c r="B85" t="s">
        <v>77</v>
      </c>
      <c r="C85" t="s">
        <v>506</v>
      </c>
      <c r="D85" s="92">
        <v>30000</v>
      </c>
      <c r="E85" s="92">
        <f t="shared" si="2"/>
        <v>320000</v>
      </c>
      <c r="K85" s="92" t="str">
        <f t="shared" si="3"/>
        <v/>
      </c>
    </row>
    <row r="86" spans="1:11" ht="13.5" x14ac:dyDescent="0.15">
      <c r="A86" s="103">
        <v>41519</v>
      </c>
      <c r="B86" t="s">
        <v>77</v>
      </c>
      <c r="C86" t="s">
        <v>507</v>
      </c>
      <c r="D86" s="92">
        <v>10000</v>
      </c>
      <c r="E86" s="92">
        <f t="shared" si="2"/>
        <v>330000</v>
      </c>
      <c r="K86" s="92" t="str">
        <f t="shared" si="3"/>
        <v/>
      </c>
    </row>
    <row r="87" spans="1:11" ht="13.5" x14ac:dyDescent="0.15">
      <c r="A87" s="103">
        <v>41536</v>
      </c>
      <c r="B87" t="s">
        <v>142</v>
      </c>
      <c r="C87" t="s">
        <v>242</v>
      </c>
      <c r="D87" s="92">
        <v>30000</v>
      </c>
      <c r="E87" s="92">
        <f t="shared" si="2"/>
        <v>360000</v>
      </c>
      <c r="K87" s="92" t="str">
        <f t="shared" si="3"/>
        <v/>
      </c>
    </row>
    <row r="88" spans="1:11" ht="13.5" x14ac:dyDescent="0.15">
      <c r="A88" s="103">
        <v>41536</v>
      </c>
      <c r="B88" t="s">
        <v>94</v>
      </c>
      <c r="C88" t="s">
        <v>814</v>
      </c>
      <c r="D88" s="92">
        <v>50000</v>
      </c>
      <c r="E88" s="92">
        <f t="shared" si="2"/>
        <v>410000</v>
      </c>
      <c r="K88" s="92" t="str">
        <f t="shared" si="3"/>
        <v/>
      </c>
    </row>
    <row r="89" spans="1:11" ht="13.5" x14ac:dyDescent="0.15">
      <c r="A89" s="103">
        <v>41550</v>
      </c>
      <c r="B89" t="s">
        <v>80</v>
      </c>
      <c r="C89" t="s">
        <v>815</v>
      </c>
      <c r="D89" s="92">
        <v>10000</v>
      </c>
      <c r="E89" s="92">
        <f t="shared" si="2"/>
        <v>420000</v>
      </c>
      <c r="K89" s="92" t="str">
        <f t="shared" si="3"/>
        <v/>
      </c>
    </row>
    <row r="90" spans="1:11" ht="13.5" x14ac:dyDescent="0.15">
      <c r="A90" s="103">
        <v>41550</v>
      </c>
      <c r="B90" t="s">
        <v>80</v>
      </c>
      <c r="C90" t="s">
        <v>816</v>
      </c>
      <c r="D90" s="92">
        <v>9000</v>
      </c>
      <c r="E90" s="92">
        <f t="shared" si="2"/>
        <v>429000</v>
      </c>
      <c r="K90" s="92" t="str">
        <f t="shared" si="3"/>
        <v/>
      </c>
    </row>
    <row r="91" spans="1:11" ht="13.5" x14ac:dyDescent="0.15">
      <c r="A91" s="103">
        <v>41604</v>
      </c>
      <c r="B91" t="s">
        <v>321</v>
      </c>
      <c r="C91" t="s">
        <v>510</v>
      </c>
      <c r="D91" s="92">
        <v>10000</v>
      </c>
      <c r="E91" s="92">
        <f t="shared" si="2"/>
        <v>439000</v>
      </c>
      <c r="K91" s="92" t="str">
        <f t="shared" si="3"/>
        <v/>
      </c>
    </row>
    <row r="92" spans="1:11" ht="13.5" x14ac:dyDescent="0.15">
      <c r="A92" s="103">
        <v>41618</v>
      </c>
      <c r="B92" t="s">
        <v>142</v>
      </c>
      <c r="C92" t="s">
        <v>824</v>
      </c>
      <c r="D92" s="92">
        <v>10000</v>
      </c>
      <c r="E92" s="92">
        <f t="shared" si="2"/>
        <v>449000</v>
      </c>
      <c r="K92" s="92" t="str">
        <f t="shared" si="3"/>
        <v/>
      </c>
    </row>
    <row r="93" spans="1:11" ht="13.5" x14ac:dyDescent="0.15">
      <c r="A93" s="103">
        <v>41632</v>
      </c>
      <c r="B93" t="s">
        <v>77</v>
      </c>
      <c r="C93" t="s">
        <v>825</v>
      </c>
      <c r="D93" s="92">
        <v>50000</v>
      </c>
      <c r="E93" s="92">
        <f t="shared" si="2"/>
        <v>499000</v>
      </c>
      <c r="K93" s="92" t="str">
        <f t="shared" si="3"/>
        <v/>
      </c>
    </row>
    <row r="94" spans="1:11" ht="13.5" x14ac:dyDescent="0.15">
      <c r="A94" s="103">
        <v>41632</v>
      </c>
      <c r="B94" t="s">
        <v>77</v>
      </c>
      <c r="C94" t="s">
        <v>826</v>
      </c>
      <c r="D94" s="92">
        <v>30000</v>
      </c>
      <c r="E94" s="92">
        <f t="shared" si="2"/>
        <v>529000</v>
      </c>
      <c r="K94" s="92" t="str">
        <f t="shared" si="3"/>
        <v/>
      </c>
    </row>
    <row r="95" spans="1:11" ht="13.5" x14ac:dyDescent="0.15">
      <c r="A95" s="103">
        <v>41632</v>
      </c>
      <c r="B95" t="s">
        <v>77</v>
      </c>
      <c r="C95" t="s">
        <v>827</v>
      </c>
      <c r="D95" s="92">
        <v>10000</v>
      </c>
      <c r="E95" s="92">
        <f t="shared" si="2"/>
        <v>539000</v>
      </c>
      <c r="K95" s="92" t="str">
        <f t="shared" si="3"/>
        <v/>
      </c>
    </row>
    <row r="96" spans="1:11" ht="13.5" x14ac:dyDescent="0.15">
      <c r="A96" s="103">
        <v>41632</v>
      </c>
      <c r="B96" t="s">
        <v>77</v>
      </c>
      <c r="C96" t="s">
        <v>828</v>
      </c>
      <c r="D96" s="92">
        <v>10000</v>
      </c>
      <c r="E96" s="92">
        <f t="shared" si="2"/>
        <v>549000</v>
      </c>
      <c r="K96" s="92" t="str">
        <f t="shared" si="3"/>
        <v/>
      </c>
    </row>
    <row r="97" spans="1:11" ht="13.5" x14ac:dyDescent="0.15">
      <c r="A97" s="103">
        <v>41632</v>
      </c>
      <c r="B97" t="s">
        <v>77</v>
      </c>
      <c r="C97" t="s">
        <v>829</v>
      </c>
      <c r="D97" s="92">
        <v>30000</v>
      </c>
      <c r="E97" s="92">
        <f t="shared" si="2"/>
        <v>579000</v>
      </c>
      <c r="K97" s="92" t="str">
        <f t="shared" si="3"/>
        <v/>
      </c>
    </row>
    <row r="98" spans="1:11" ht="13.5" x14ac:dyDescent="0.15">
      <c r="A98" s="103">
        <v>41632</v>
      </c>
      <c r="B98" t="s">
        <v>77</v>
      </c>
      <c r="C98" t="s">
        <v>830</v>
      </c>
      <c r="D98" s="92">
        <v>30000</v>
      </c>
      <c r="E98" s="92">
        <f t="shared" si="2"/>
        <v>609000</v>
      </c>
      <c r="K98" s="92" t="str">
        <f t="shared" si="3"/>
        <v/>
      </c>
    </row>
    <row r="99" spans="1:11" ht="13.5" x14ac:dyDescent="0.15">
      <c r="A99" s="103">
        <v>41632</v>
      </c>
      <c r="B99" t="s">
        <v>77</v>
      </c>
      <c r="C99" t="s">
        <v>831</v>
      </c>
      <c r="D99" s="92">
        <v>50000</v>
      </c>
      <c r="E99" s="92">
        <f t="shared" si="2"/>
        <v>659000</v>
      </c>
      <c r="K99" s="92" t="str">
        <f t="shared" si="3"/>
        <v/>
      </c>
    </row>
    <row r="100" spans="1:11" ht="13.5" x14ac:dyDescent="0.15">
      <c r="A100" s="103">
        <v>41633</v>
      </c>
      <c r="B100" t="s">
        <v>142</v>
      </c>
      <c r="C100" t="s">
        <v>835</v>
      </c>
      <c r="D100" s="92">
        <v>10000</v>
      </c>
      <c r="E100" s="92">
        <f t="shared" si="2"/>
        <v>669000</v>
      </c>
      <c r="K100" s="92" t="str">
        <f t="shared" si="3"/>
        <v/>
      </c>
    </row>
    <row r="101" spans="1:11" ht="13.5" x14ac:dyDescent="0.15">
      <c r="A101" s="103">
        <v>41634</v>
      </c>
      <c r="B101" t="s">
        <v>142</v>
      </c>
      <c r="C101" t="s">
        <v>836</v>
      </c>
      <c r="D101" s="92">
        <v>10000</v>
      </c>
      <c r="E101" s="92">
        <f t="shared" si="2"/>
        <v>679000</v>
      </c>
      <c r="K101" s="92" t="str">
        <f t="shared" si="3"/>
        <v/>
      </c>
    </row>
    <row r="102" spans="1:11" ht="13.5" x14ac:dyDescent="0.15">
      <c r="A102" s="103">
        <v>41634</v>
      </c>
      <c r="B102" t="s">
        <v>446</v>
      </c>
      <c r="C102" t="s">
        <v>837</v>
      </c>
      <c r="D102" s="92">
        <v>30000</v>
      </c>
      <c r="E102" s="92">
        <f t="shared" si="2"/>
        <v>709000</v>
      </c>
      <c r="K102" s="92" t="str">
        <f t="shared" si="3"/>
        <v/>
      </c>
    </row>
    <row r="103" spans="1:11" ht="13.5" x14ac:dyDescent="0.15">
      <c r="A103" s="103">
        <v>42000</v>
      </c>
      <c r="B103" t="s">
        <v>495</v>
      </c>
      <c r="C103" t="s">
        <v>838</v>
      </c>
      <c r="D103" s="92">
        <v>10000</v>
      </c>
      <c r="E103" s="92">
        <f t="shared" si="2"/>
        <v>719000</v>
      </c>
      <c r="K103" s="92" t="str">
        <f t="shared" si="3"/>
        <v/>
      </c>
    </row>
    <row r="104" spans="1:11" ht="13.5" x14ac:dyDescent="0.15">
      <c r="E104" s="92" t="str">
        <f t="shared" si="2"/>
        <v/>
      </c>
      <c r="K104" s="92" t="str">
        <f t="shared" si="3"/>
        <v/>
      </c>
    </row>
    <row r="105" spans="1:11" ht="13.5" x14ac:dyDescent="0.15">
      <c r="E105" s="92" t="str">
        <f t="shared" si="2"/>
        <v/>
      </c>
      <c r="K105" s="92" t="str">
        <f t="shared" si="3"/>
        <v/>
      </c>
    </row>
    <row r="106" spans="1:11" ht="13.5" x14ac:dyDescent="0.15">
      <c r="E106" s="92" t="str">
        <f t="shared" si="2"/>
        <v/>
      </c>
      <c r="K106" s="92" t="str">
        <f t="shared" si="3"/>
        <v/>
      </c>
    </row>
    <row r="107" spans="1:11" ht="13.5" x14ac:dyDescent="0.15">
      <c r="E107" s="92" t="str">
        <f t="shared" si="2"/>
        <v/>
      </c>
      <c r="K107" s="92" t="str">
        <f t="shared" si="3"/>
        <v/>
      </c>
    </row>
    <row r="108" spans="1:11" ht="13.5" x14ac:dyDescent="0.15">
      <c r="E108" s="92" t="str">
        <f t="shared" si="2"/>
        <v/>
      </c>
      <c r="K108" s="92" t="str">
        <f t="shared" si="3"/>
        <v/>
      </c>
    </row>
    <row r="109" spans="1:11" ht="13.5" x14ac:dyDescent="0.15">
      <c r="E109" s="92" t="str">
        <f t="shared" si="2"/>
        <v/>
      </c>
      <c r="K109" s="92" t="str">
        <f t="shared" si="3"/>
        <v/>
      </c>
    </row>
    <row r="110" spans="1:11" ht="14.25" thickBot="1" x14ac:dyDescent="0.2">
      <c r="A110" s="120"/>
      <c r="B110" s="119"/>
      <c r="C110" s="119"/>
      <c r="D110" s="116"/>
      <c r="E110" s="116" t="str">
        <f>IF(D110="","",D110+E109)</f>
        <v/>
      </c>
      <c r="F110" s="119"/>
      <c r="G110" s="120"/>
      <c r="H110" s="119"/>
      <c r="I110" s="119"/>
      <c r="J110" s="116"/>
      <c r="K110" s="116" t="str">
        <f t="shared" si="3"/>
        <v/>
      </c>
    </row>
    <row r="111" spans="1:11" ht="14.25" thickTop="1" x14ac:dyDescent="0.15">
      <c r="A111" s="103" t="s">
        <v>522</v>
      </c>
      <c r="E111" s="92">
        <v>10000</v>
      </c>
      <c r="G111" s="103" t="s">
        <v>522</v>
      </c>
      <c r="K111" s="92" t="str">
        <f t="shared" si="3"/>
        <v/>
      </c>
    </row>
    <row r="112" spans="1:11" ht="13.5" x14ac:dyDescent="0.15">
      <c r="A112" s="103">
        <v>41687</v>
      </c>
      <c r="B112" t="s">
        <v>419</v>
      </c>
      <c r="C112" t="s">
        <v>842</v>
      </c>
      <c r="D112" s="92">
        <v>10000</v>
      </c>
      <c r="E112" s="92">
        <f>IF(D112="","",D112)</f>
        <v>10000</v>
      </c>
      <c r="G112" s="103">
        <v>41726</v>
      </c>
      <c r="H112" t="s">
        <v>729</v>
      </c>
      <c r="I112" t="s">
        <v>823</v>
      </c>
      <c r="J112" s="92">
        <v>290000</v>
      </c>
      <c r="K112" s="92">
        <f>IF(J112="","",J112)</f>
        <v>290000</v>
      </c>
    </row>
    <row r="113" spans="1:11" ht="13.5" x14ac:dyDescent="0.15">
      <c r="A113" s="103">
        <v>41723</v>
      </c>
      <c r="B113" t="s">
        <v>77</v>
      </c>
      <c r="C113" t="s">
        <v>524</v>
      </c>
      <c r="D113" s="92">
        <v>30000</v>
      </c>
      <c r="E113" s="92">
        <f t="shared" si="2"/>
        <v>40000</v>
      </c>
      <c r="G113" s="103">
        <v>41759</v>
      </c>
      <c r="H113" t="s">
        <v>729</v>
      </c>
      <c r="I113" t="s">
        <v>823</v>
      </c>
      <c r="J113" s="92">
        <v>130000</v>
      </c>
      <c r="K113" s="92">
        <f t="shared" si="3"/>
        <v>420000</v>
      </c>
    </row>
    <row r="114" spans="1:11" ht="13.5" x14ac:dyDescent="0.15">
      <c r="A114" s="103">
        <v>41726</v>
      </c>
      <c r="B114" t="s">
        <v>497</v>
      </c>
      <c r="C114" t="s">
        <v>844</v>
      </c>
      <c r="D114" s="92">
        <v>10000</v>
      </c>
      <c r="E114" s="92">
        <f t="shared" si="2"/>
        <v>50000</v>
      </c>
      <c r="G114" s="103">
        <v>41851</v>
      </c>
      <c r="H114" t="s">
        <v>729</v>
      </c>
      <c r="I114" t="s">
        <v>823</v>
      </c>
      <c r="J114" s="92">
        <v>150000</v>
      </c>
      <c r="K114" s="92">
        <f t="shared" si="3"/>
        <v>570000</v>
      </c>
    </row>
    <row r="115" spans="1:11" ht="13.5" x14ac:dyDescent="0.15">
      <c r="A115" s="103">
        <v>41726</v>
      </c>
      <c r="B115" t="s">
        <v>142</v>
      </c>
      <c r="C115" t="s">
        <v>845</v>
      </c>
      <c r="D115" s="92">
        <v>30000</v>
      </c>
      <c r="E115" s="92">
        <f t="shared" si="2"/>
        <v>80000</v>
      </c>
      <c r="G115" s="103">
        <v>41982</v>
      </c>
      <c r="H115" t="s">
        <v>729</v>
      </c>
      <c r="I115" t="s">
        <v>823</v>
      </c>
      <c r="J115" s="92">
        <v>170000</v>
      </c>
      <c r="K115" s="92">
        <f t="shared" si="3"/>
        <v>740000</v>
      </c>
    </row>
    <row r="116" spans="1:11" ht="13.5" x14ac:dyDescent="0.15">
      <c r="A116" s="103">
        <v>41726</v>
      </c>
      <c r="B116" t="s">
        <v>409</v>
      </c>
      <c r="C116" t="s">
        <v>846</v>
      </c>
      <c r="D116" s="92">
        <v>50000</v>
      </c>
      <c r="E116" s="92">
        <f t="shared" si="2"/>
        <v>130000</v>
      </c>
      <c r="G116" s="103">
        <v>41995</v>
      </c>
      <c r="H116" t="s">
        <v>729</v>
      </c>
      <c r="I116" t="s">
        <v>823</v>
      </c>
      <c r="J116" s="92">
        <v>90000</v>
      </c>
      <c r="K116" s="92">
        <f t="shared" si="3"/>
        <v>830000</v>
      </c>
    </row>
    <row r="117" spans="1:11" ht="13.5" x14ac:dyDescent="0.15">
      <c r="A117" s="103">
        <v>41726</v>
      </c>
      <c r="B117" t="s">
        <v>409</v>
      </c>
      <c r="C117" t="s">
        <v>847</v>
      </c>
      <c r="D117" s="92">
        <v>50000</v>
      </c>
      <c r="E117" s="92">
        <f t="shared" si="2"/>
        <v>180000</v>
      </c>
      <c r="K117" s="92" t="str">
        <f t="shared" si="3"/>
        <v/>
      </c>
    </row>
    <row r="118" spans="1:11" ht="13.5" x14ac:dyDescent="0.15">
      <c r="A118" s="103">
        <v>41726</v>
      </c>
      <c r="B118" t="s">
        <v>529</v>
      </c>
      <c r="C118" t="s">
        <v>848</v>
      </c>
      <c r="D118" s="92">
        <v>50000</v>
      </c>
      <c r="E118" s="92">
        <f t="shared" si="2"/>
        <v>230000</v>
      </c>
      <c r="K118" s="92" t="str">
        <f t="shared" si="3"/>
        <v/>
      </c>
    </row>
    <row r="119" spans="1:11" ht="13.5" x14ac:dyDescent="0.15">
      <c r="A119" s="103">
        <v>41726</v>
      </c>
      <c r="B119" t="s">
        <v>529</v>
      </c>
      <c r="C119" t="s">
        <v>849</v>
      </c>
      <c r="D119" s="92">
        <v>30000</v>
      </c>
      <c r="E119" s="92">
        <f t="shared" si="2"/>
        <v>260000</v>
      </c>
      <c r="K119" s="92" t="str">
        <f t="shared" si="3"/>
        <v/>
      </c>
    </row>
    <row r="120" spans="1:11" ht="13.5" x14ac:dyDescent="0.15">
      <c r="A120" s="103">
        <v>41726</v>
      </c>
      <c r="B120" t="s">
        <v>529</v>
      </c>
      <c r="C120" t="s">
        <v>850</v>
      </c>
      <c r="D120" s="92">
        <v>10000</v>
      </c>
      <c r="E120" s="92">
        <f t="shared" si="2"/>
        <v>270000</v>
      </c>
      <c r="K120" s="92" t="str">
        <f t="shared" si="3"/>
        <v/>
      </c>
    </row>
    <row r="121" spans="1:11" ht="13.5" x14ac:dyDescent="0.15">
      <c r="A121" s="103">
        <v>41729</v>
      </c>
      <c r="B121" t="s">
        <v>419</v>
      </c>
      <c r="C121" t="s">
        <v>851</v>
      </c>
      <c r="D121" s="92">
        <v>50000</v>
      </c>
      <c r="E121" s="92">
        <f t="shared" si="2"/>
        <v>320000</v>
      </c>
      <c r="K121" s="92" t="str">
        <f t="shared" si="3"/>
        <v/>
      </c>
    </row>
    <row r="122" spans="1:11" ht="13.5" x14ac:dyDescent="0.15">
      <c r="A122" s="103">
        <v>41771</v>
      </c>
      <c r="B122" t="s">
        <v>142</v>
      </c>
      <c r="C122" t="s">
        <v>534</v>
      </c>
      <c r="D122" s="92">
        <v>50000</v>
      </c>
      <c r="E122" s="92">
        <f t="shared" si="2"/>
        <v>370000</v>
      </c>
      <c r="K122" s="92" t="str">
        <f t="shared" si="3"/>
        <v/>
      </c>
    </row>
    <row r="123" spans="1:11" ht="13.5" x14ac:dyDescent="0.15">
      <c r="A123" s="103">
        <v>41771</v>
      </c>
      <c r="B123" t="s">
        <v>142</v>
      </c>
      <c r="C123" t="s">
        <v>535</v>
      </c>
      <c r="D123" s="92">
        <v>10000</v>
      </c>
      <c r="E123" s="92">
        <f t="shared" si="2"/>
        <v>380000</v>
      </c>
      <c r="K123" s="92" t="str">
        <f t="shared" si="3"/>
        <v/>
      </c>
    </row>
    <row r="124" spans="1:11" ht="13.5" x14ac:dyDescent="0.15">
      <c r="A124" s="103">
        <v>41785</v>
      </c>
      <c r="B124" t="s">
        <v>407</v>
      </c>
      <c r="C124" t="s">
        <v>855</v>
      </c>
      <c r="D124" s="92">
        <v>30000</v>
      </c>
      <c r="E124" s="92">
        <f t="shared" si="2"/>
        <v>410000</v>
      </c>
      <c r="K124" s="92" t="str">
        <f t="shared" si="3"/>
        <v/>
      </c>
    </row>
    <row r="125" spans="1:11" ht="13.5" x14ac:dyDescent="0.15">
      <c r="A125" s="103">
        <v>41789</v>
      </c>
      <c r="B125" t="s">
        <v>409</v>
      </c>
      <c r="C125" t="s">
        <v>860</v>
      </c>
      <c r="D125" s="92">
        <v>10000</v>
      </c>
      <c r="E125" s="92">
        <f t="shared" si="2"/>
        <v>420000</v>
      </c>
      <c r="K125" s="92" t="str">
        <f t="shared" si="3"/>
        <v/>
      </c>
    </row>
    <row r="126" spans="1:11" ht="13.5" x14ac:dyDescent="0.15">
      <c r="A126" s="103">
        <v>41792</v>
      </c>
      <c r="B126" t="s">
        <v>321</v>
      </c>
      <c r="C126" t="s">
        <v>861</v>
      </c>
      <c r="D126" s="92">
        <v>50000</v>
      </c>
      <c r="E126" s="92">
        <f t="shared" si="2"/>
        <v>470000</v>
      </c>
      <c r="K126" s="92" t="str">
        <f t="shared" si="3"/>
        <v/>
      </c>
    </row>
    <row r="127" spans="1:11" ht="13.5" x14ac:dyDescent="0.15">
      <c r="A127" s="103">
        <v>41891</v>
      </c>
      <c r="B127" t="s">
        <v>77</v>
      </c>
      <c r="C127" t="s">
        <v>865</v>
      </c>
      <c r="D127" s="92">
        <v>10000</v>
      </c>
      <c r="E127" s="92">
        <f t="shared" si="2"/>
        <v>480000</v>
      </c>
      <c r="K127" s="92" t="str">
        <f t="shared" si="3"/>
        <v/>
      </c>
    </row>
    <row r="128" spans="1:11" ht="13.5" x14ac:dyDescent="0.15">
      <c r="A128" s="103">
        <v>41907</v>
      </c>
      <c r="B128" t="s">
        <v>94</v>
      </c>
      <c r="C128" t="s">
        <v>866</v>
      </c>
      <c r="D128" s="92">
        <v>50000</v>
      </c>
      <c r="E128" s="92">
        <f t="shared" si="2"/>
        <v>530000</v>
      </c>
      <c r="K128" s="92" t="str">
        <f t="shared" si="3"/>
        <v/>
      </c>
    </row>
    <row r="129" spans="1:11" ht="13.5" x14ac:dyDescent="0.15">
      <c r="A129" s="103">
        <v>41907</v>
      </c>
      <c r="B129" t="s">
        <v>77</v>
      </c>
      <c r="C129" t="s">
        <v>867</v>
      </c>
      <c r="D129" s="92">
        <v>30000</v>
      </c>
      <c r="E129" s="92">
        <f t="shared" si="2"/>
        <v>560000</v>
      </c>
      <c r="K129" s="92" t="str">
        <f t="shared" si="3"/>
        <v/>
      </c>
    </row>
    <row r="130" spans="1:11" ht="13.5" x14ac:dyDescent="0.15">
      <c r="A130" s="103">
        <v>41927</v>
      </c>
      <c r="B130" t="s">
        <v>147</v>
      </c>
      <c r="C130" t="s">
        <v>868</v>
      </c>
      <c r="D130" s="92">
        <v>50000</v>
      </c>
      <c r="E130" s="92">
        <f t="shared" si="2"/>
        <v>610000</v>
      </c>
      <c r="K130" s="92" t="str">
        <f t="shared" si="3"/>
        <v/>
      </c>
    </row>
    <row r="131" spans="1:11" ht="13.5" x14ac:dyDescent="0.15">
      <c r="A131" s="103">
        <v>41939</v>
      </c>
      <c r="B131" t="s">
        <v>869</v>
      </c>
      <c r="C131" t="s">
        <v>870</v>
      </c>
      <c r="D131" s="92">
        <v>30000</v>
      </c>
      <c r="E131" s="92">
        <f t="shared" si="2"/>
        <v>640000</v>
      </c>
      <c r="K131" s="92" t="str">
        <f t="shared" si="3"/>
        <v/>
      </c>
    </row>
    <row r="132" spans="1:11" ht="13.5" x14ac:dyDescent="0.15">
      <c r="A132" s="103">
        <v>41956</v>
      </c>
      <c r="B132" t="s">
        <v>142</v>
      </c>
      <c r="C132" t="s">
        <v>871</v>
      </c>
      <c r="D132" s="92">
        <v>50000</v>
      </c>
      <c r="E132" s="92">
        <f t="shared" si="2"/>
        <v>690000</v>
      </c>
      <c r="K132" s="92" t="str">
        <f t="shared" si="3"/>
        <v/>
      </c>
    </row>
    <row r="133" spans="1:11" ht="13.5" x14ac:dyDescent="0.15">
      <c r="A133" s="103">
        <v>41960</v>
      </c>
      <c r="B133" t="s">
        <v>446</v>
      </c>
      <c r="C133" t="s">
        <v>872</v>
      </c>
      <c r="D133" s="92">
        <v>30000</v>
      </c>
      <c r="E133" s="92">
        <f t="shared" ref="E133:E195" si="4">IF(D133="","",D133+E132)</f>
        <v>720000</v>
      </c>
      <c r="K133" s="92" t="str">
        <f t="shared" si="3"/>
        <v/>
      </c>
    </row>
    <row r="134" spans="1:11" ht="13.5" x14ac:dyDescent="0.15">
      <c r="A134" s="103">
        <v>41961</v>
      </c>
      <c r="B134" t="s">
        <v>142</v>
      </c>
      <c r="C134" t="s">
        <v>873</v>
      </c>
      <c r="D134" s="92">
        <v>10000</v>
      </c>
      <c r="E134" s="92">
        <f t="shared" si="4"/>
        <v>730000</v>
      </c>
      <c r="K134" s="92" t="str">
        <f t="shared" si="3"/>
        <v/>
      </c>
    </row>
    <row r="135" spans="1:11" ht="13.5" x14ac:dyDescent="0.15">
      <c r="A135" s="103">
        <v>41999</v>
      </c>
      <c r="B135" t="s">
        <v>77</v>
      </c>
      <c r="C135" t="s">
        <v>875</v>
      </c>
      <c r="D135" s="92">
        <v>10000</v>
      </c>
      <c r="E135" s="92">
        <f t="shared" si="4"/>
        <v>740000</v>
      </c>
      <c r="K135" s="92" t="str">
        <f t="shared" si="3"/>
        <v/>
      </c>
    </row>
    <row r="136" spans="1:11" ht="13.5" x14ac:dyDescent="0.15">
      <c r="A136" s="103">
        <v>41999</v>
      </c>
      <c r="B136" t="s">
        <v>77</v>
      </c>
      <c r="C136" t="s">
        <v>876</v>
      </c>
      <c r="D136" s="92">
        <v>10000</v>
      </c>
      <c r="E136" s="92">
        <f t="shared" si="4"/>
        <v>750000</v>
      </c>
      <c r="K136" s="92" t="str">
        <f t="shared" si="3"/>
        <v/>
      </c>
    </row>
    <row r="137" spans="1:11" ht="13.5" x14ac:dyDescent="0.15">
      <c r="A137" s="103">
        <v>41999</v>
      </c>
      <c r="B137" t="s">
        <v>77</v>
      </c>
      <c r="C137" t="s">
        <v>877</v>
      </c>
      <c r="D137" s="92">
        <v>10000</v>
      </c>
      <c r="E137" s="92">
        <f t="shared" si="4"/>
        <v>760000</v>
      </c>
      <c r="K137" s="92" t="str">
        <f t="shared" ref="K137:K200" si="5">IF(J137="","",J137+K136)</f>
        <v/>
      </c>
    </row>
    <row r="138" spans="1:11" ht="13.5" x14ac:dyDescent="0.15">
      <c r="A138" s="103">
        <v>41999</v>
      </c>
      <c r="B138" t="s">
        <v>77</v>
      </c>
      <c r="C138" t="s">
        <v>878</v>
      </c>
      <c r="D138" s="92">
        <v>30000</v>
      </c>
      <c r="E138" s="92">
        <f t="shared" si="4"/>
        <v>790000</v>
      </c>
      <c r="K138" s="92" t="str">
        <f t="shared" si="5"/>
        <v/>
      </c>
    </row>
    <row r="139" spans="1:11" ht="13.5" x14ac:dyDescent="0.15">
      <c r="A139" s="103">
        <v>41999</v>
      </c>
      <c r="B139" t="s">
        <v>77</v>
      </c>
      <c r="C139" t="s">
        <v>879</v>
      </c>
      <c r="D139" s="92">
        <v>30000</v>
      </c>
      <c r="E139" s="92">
        <f t="shared" si="4"/>
        <v>820000</v>
      </c>
      <c r="K139" s="92" t="str">
        <f t="shared" si="5"/>
        <v/>
      </c>
    </row>
    <row r="140" spans="1:11" ht="13.5" x14ac:dyDescent="0.15">
      <c r="A140" s="103">
        <v>41999</v>
      </c>
      <c r="B140" t="s">
        <v>77</v>
      </c>
      <c r="C140" t="s">
        <v>880</v>
      </c>
      <c r="D140" s="92">
        <v>50000</v>
      </c>
      <c r="E140" s="92">
        <f t="shared" si="4"/>
        <v>870000</v>
      </c>
      <c r="K140" s="92" t="str">
        <f t="shared" si="5"/>
        <v/>
      </c>
    </row>
    <row r="141" spans="1:11" ht="13.5" x14ac:dyDescent="0.15">
      <c r="A141" s="103">
        <v>41999</v>
      </c>
      <c r="B141" t="s">
        <v>77</v>
      </c>
      <c r="C141" t="s">
        <v>415</v>
      </c>
      <c r="D141" s="92">
        <v>10000</v>
      </c>
      <c r="E141" s="92">
        <f t="shared" si="4"/>
        <v>880000</v>
      </c>
      <c r="K141" s="92" t="str">
        <f t="shared" si="5"/>
        <v/>
      </c>
    </row>
    <row r="142" spans="1:11" ht="13.5" x14ac:dyDescent="0.15">
      <c r="A142" s="103">
        <v>41997</v>
      </c>
      <c r="B142" t="s">
        <v>416</v>
      </c>
      <c r="C142" t="s">
        <v>417</v>
      </c>
      <c r="D142" s="92">
        <v>10000</v>
      </c>
      <c r="E142" s="92">
        <f t="shared" si="4"/>
        <v>890000</v>
      </c>
      <c r="K142" s="92" t="str">
        <f t="shared" si="5"/>
        <v/>
      </c>
    </row>
    <row r="143" spans="1:11" ht="13.5" x14ac:dyDescent="0.15">
      <c r="E143" s="92" t="str">
        <f t="shared" si="4"/>
        <v/>
      </c>
      <c r="K143" s="92" t="str">
        <f t="shared" si="5"/>
        <v/>
      </c>
    </row>
    <row r="144" spans="1:11" ht="13.5" x14ac:dyDescent="0.15">
      <c r="E144" s="92" t="str">
        <f t="shared" si="4"/>
        <v/>
      </c>
      <c r="K144" s="92" t="str">
        <f t="shared" si="5"/>
        <v/>
      </c>
    </row>
    <row r="145" spans="1:11" ht="13.5" x14ac:dyDescent="0.15">
      <c r="E145" s="92" t="str">
        <f t="shared" si="4"/>
        <v/>
      </c>
      <c r="K145" s="92" t="str">
        <f t="shared" si="5"/>
        <v/>
      </c>
    </row>
    <row r="146" spans="1:11" ht="14.25" thickBot="1" x14ac:dyDescent="0.2">
      <c r="A146" s="120"/>
      <c r="B146" s="119"/>
      <c r="C146" s="119"/>
      <c r="D146" s="116"/>
      <c r="E146" s="116" t="str">
        <f t="shared" si="4"/>
        <v/>
      </c>
      <c r="F146" s="119"/>
      <c r="G146" s="120"/>
      <c r="H146" s="119"/>
      <c r="I146" s="119"/>
      <c r="J146" s="116"/>
      <c r="K146" s="116" t="str">
        <f t="shared" si="5"/>
        <v/>
      </c>
    </row>
    <row r="147" spans="1:11" ht="14.25" thickTop="1" x14ac:dyDescent="0.15">
      <c r="A147" s="103" t="s">
        <v>546</v>
      </c>
      <c r="E147" s="92" t="str">
        <f t="shared" si="4"/>
        <v/>
      </c>
      <c r="G147" s="103" t="s">
        <v>546</v>
      </c>
      <c r="K147" s="92" t="str">
        <f t="shared" si="5"/>
        <v/>
      </c>
    </row>
    <row r="148" spans="1:11" ht="13.5" x14ac:dyDescent="0.15">
      <c r="A148" s="103">
        <v>42037</v>
      </c>
      <c r="B148" t="s">
        <v>416</v>
      </c>
      <c r="C148" t="s">
        <v>353</v>
      </c>
      <c r="D148" s="92">
        <v>10000</v>
      </c>
      <c r="E148" s="92">
        <f>IF(D148="","",D148)</f>
        <v>10000</v>
      </c>
      <c r="G148" s="103">
        <v>42089</v>
      </c>
      <c r="H148" t="s">
        <v>729</v>
      </c>
      <c r="I148" t="s">
        <v>885</v>
      </c>
      <c r="J148" s="92">
        <v>250000</v>
      </c>
      <c r="K148" s="92">
        <f>IF(J148="","",J148)</f>
        <v>250000</v>
      </c>
    </row>
    <row r="149" spans="1:11" ht="13.5" x14ac:dyDescent="0.15">
      <c r="A149" s="103">
        <v>42044</v>
      </c>
      <c r="B149" t="s">
        <v>321</v>
      </c>
      <c r="C149" t="s">
        <v>355</v>
      </c>
      <c r="D149" s="92">
        <v>10000</v>
      </c>
      <c r="E149" s="92">
        <f>IF(D149="","",D149+E148)</f>
        <v>20000</v>
      </c>
      <c r="G149" s="103">
        <v>42195</v>
      </c>
      <c r="H149" t="s">
        <v>729</v>
      </c>
      <c r="I149" t="s">
        <v>1487</v>
      </c>
      <c r="J149" s="92">
        <v>140000</v>
      </c>
      <c r="K149" s="92">
        <f t="shared" si="5"/>
        <v>390000</v>
      </c>
    </row>
    <row r="150" spans="1:11" ht="13.5" x14ac:dyDescent="0.15">
      <c r="A150" s="103">
        <v>42051</v>
      </c>
      <c r="B150" t="s">
        <v>142</v>
      </c>
      <c r="C150" t="s">
        <v>881</v>
      </c>
      <c r="D150" s="92">
        <v>30000</v>
      </c>
      <c r="E150" s="92">
        <f t="shared" si="4"/>
        <v>50000</v>
      </c>
      <c r="G150" s="103">
        <v>42304</v>
      </c>
      <c r="H150" t="s">
        <v>729</v>
      </c>
      <c r="I150" t="s">
        <v>1487</v>
      </c>
      <c r="J150" s="92">
        <v>150000</v>
      </c>
      <c r="K150" s="92">
        <f t="shared" si="5"/>
        <v>540000</v>
      </c>
    </row>
    <row r="151" spans="1:11" ht="13.5" x14ac:dyDescent="0.15">
      <c r="A151" s="103">
        <v>42065</v>
      </c>
      <c r="B151" t="s">
        <v>419</v>
      </c>
      <c r="C151" t="s">
        <v>882</v>
      </c>
      <c r="D151" s="92">
        <v>10000</v>
      </c>
      <c r="E151" s="92">
        <f t="shared" si="4"/>
        <v>60000</v>
      </c>
      <c r="G151" s="103">
        <v>42347</v>
      </c>
      <c r="H151" t="s">
        <v>729</v>
      </c>
      <c r="I151" t="s">
        <v>1487</v>
      </c>
      <c r="J151" s="92">
        <v>240000</v>
      </c>
      <c r="K151" s="92">
        <f t="shared" si="5"/>
        <v>780000</v>
      </c>
    </row>
    <row r="152" spans="1:11" ht="13.5" x14ac:dyDescent="0.15">
      <c r="A152" s="103">
        <v>42089</v>
      </c>
      <c r="B152" t="s">
        <v>142</v>
      </c>
      <c r="C152" t="s">
        <v>884</v>
      </c>
      <c r="D152" s="92">
        <v>30000</v>
      </c>
      <c r="E152" s="92">
        <f t="shared" si="4"/>
        <v>90000</v>
      </c>
      <c r="G152" s="103">
        <v>42368</v>
      </c>
      <c r="H152" t="s">
        <v>729</v>
      </c>
      <c r="I152" t="s">
        <v>1487</v>
      </c>
      <c r="J152" s="92">
        <v>100000</v>
      </c>
      <c r="K152" s="92">
        <f t="shared" si="5"/>
        <v>880000</v>
      </c>
    </row>
    <row r="153" spans="1:11" ht="13.5" x14ac:dyDescent="0.15">
      <c r="A153" s="103">
        <v>42089</v>
      </c>
      <c r="B153" t="s">
        <v>409</v>
      </c>
      <c r="C153" t="s">
        <v>894</v>
      </c>
      <c r="D153" s="92">
        <v>50000</v>
      </c>
      <c r="E153" s="92">
        <f t="shared" si="4"/>
        <v>140000</v>
      </c>
      <c r="K153" s="92" t="str">
        <f t="shared" si="5"/>
        <v/>
      </c>
    </row>
    <row r="154" spans="1:11" ht="13.5" x14ac:dyDescent="0.15">
      <c r="A154" s="103">
        <v>42135</v>
      </c>
      <c r="B154" t="s">
        <v>142</v>
      </c>
      <c r="C154" t="s">
        <v>890</v>
      </c>
      <c r="D154" s="92">
        <v>50000</v>
      </c>
      <c r="E154" s="92">
        <f t="shared" si="4"/>
        <v>190000</v>
      </c>
      <c r="K154" s="92" t="str">
        <f t="shared" si="5"/>
        <v/>
      </c>
    </row>
    <row r="155" spans="1:11" ht="13.5" x14ac:dyDescent="0.15">
      <c r="A155" s="103">
        <v>42152</v>
      </c>
      <c r="B155" t="s">
        <v>407</v>
      </c>
      <c r="C155" t="s">
        <v>891</v>
      </c>
      <c r="D155" s="92">
        <v>30000</v>
      </c>
      <c r="E155" s="92">
        <f t="shared" si="4"/>
        <v>220000</v>
      </c>
      <c r="K155" s="92" t="str">
        <f t="shared" si="5"/>
        <v/>
      </c>
    </row>
    <row r="156" spans="1:11" ht="13.5" x14ac:dyDescent="0.15">
      <c r="A156" s="103">
        <v>42177</v>
      </c>
      <c r="B156" t="s">
        <v>321</v>
      </c>
      <c r="C156" t="s">
        <v>893</v>
      </c>
      <c r="D156" s="92">
        <v>50000</v>
      </c>
      <c r="E156" s="92">
        <f t="shared" si="4"/>
        <v>270000</v>
      </c>
      <c r="K156" s="92" t="str">
        <f t="shared" si="5"/>
        <v/>
      </c>
    </row>
    <row r="157" spans="1:11" ht="13.5" x14ac:dyDescent="0.15">
      <c r="A157" s="103">
        <v>42241</v>
      </c>
      <c r="B157" t="s">
        <v>77</v>
      </c>
      <c r="C157" t="s">
        <v>1500</v>
      </c>
      <c r="D157" s="92">
        <v>30000</v>
      </c>
      <c r="E157" s="92">
        <f t="shared" si="4"/>
        <v>300000</v>
      </c>
      <c r="K157" s="92" t="str">
        <f t="shared" si="5"/>
        <v/>
      </c>
    </row>
    <row r="158" spans="1:11" ht="13.5" x14ac:dyDescent="0.15">
      <c r="A158" s="103">
        <v>42254</v>
      </c>
      <c r="B158" t="s">
        <v>94</v>
      </c>
      <c r="C158" t="s">
        <v>1513</v>
      </c>
      <c r="D158" s="92">
        <v>50000</v>
      </c>
      <c r="E158" s="92">
        <f t="shared" si="4"/>
        <v>350000</v>
      </c>
      <c r="K158" s="92" t="str">
        <f t="shared" si="5"/>
        <v/>
      </c>
    </row>
    <row r="159" spans="1:11" ht="13.5" x14ac:dyDescent="0.15">
      <c r="A159" s="103">
        <v>42279</v>
      </c>
      <c r="B159" t="s">
        <v>142</v>
      </c>
      <c r="C159" t="s">
        <v>1522</v>
      </c>
      <c r="D159" s="92">
        <v>30000</v>
      </c>
      <c r="E159" s="92">
        <f t="shared" si="4"/>
        <v>380000</v>
      </c>
      <c r="K159" s="92" t="str">
        <f t="shared" si="5"/>
        <v/>
      </c>
    </row>
    <row r="160" spans="1:11" ht="13.5" x14ac:dyDescent="0.15">
      <c r="A160" s="103">
        <v>42282</v>
      </c>
      <c r="B160" t="s">
        <v>409</v>
      </c>
      <c r="C160" t="s">
        <v>1517</v>
      </c>
      <c r="D160" s="92">
        <v>10000</v>
      </c>
      <c r="E160" s="92">
        <f t="shared" si="4"/>
        <v>390000</v>
      </c>
      <c r="K160" s="92" t="str">
        <f t="shared" si="5"/>
        <v/>
      </c>
    </row>
    <row r="161" spans="1:11" ht="13.5" x14ac:dyDescent="0.15">
      <c r="A161" s="103">
        <v>42299</v>
      </c>
      <c r="B161" t="s">
        <v>1529</v>
      </c>
      <c r="C161" t="s">
        <v>1530</v>
      </c>
      <c r="D161" s="92">
        <v>10000</v>
      </c>
      <c r="E161" s="92">
        <f t="shared" si="4"/>
        <v>400000</v>
      </c>
      <c r="K161" s="92" t="str">
        <f t="shared" si="5"/>
        <v/>
      </c>
    </row>
    <row r="162" spans="1:11" ht="13.5" x14ac:dyDescent="0.15">
      <c r="A162" s="103">
        <v>42300</v>
      </c>
      <c r="B162" t="s">
        <v>94</v>
      </c>
      <c r="C162" t="s">
        <v>1531</v>
      </c>
      <c r="D162" s="92">
        <v>50000</v>
      </c>
      <c r="E162" s="92">
        <f t="shared" si="4"/>
        <v>450000</v>
      </c>
      <c r="K162" s="92" t="str">
        <f t="shared" si="5"/>
        <v/>
      </c>
    </row>
    <row r="163" spans="1:11" ht="13.5" x14ac:dyDescent="0.15">
      <c r="A163" s="103">
        <v>42314</v>
      </c>
      <c r="B163" t="s">
        <v>446</v>
      </c>
      <c r="C163" t="s">
        <v>1535</v>
      </c>
      <c r="D163" s="92">
        <v>30000</v>
      </c>
      <c r="E163" s="92">
        <f t="shared" si="4"/>
        <v>480000</v>
      </c>
      <c r="K163" s="92" t="str">
        <f t="shared" si="5"/>
        <v/>
      </c>
    </row>
    <row r="164" spans="1:11" ht="13.5" x14ac:dyDescent="0.15">
      <c r="A164" s="103">
        <v>42332</v>
      </c>
      <c r="B164" t="s">
        <v>1554</v>
      </c>
      <c r="C164" t="s">
        <v>1553</v>
      </c>
      <c r="D164" s="92">
        <v>50000</v>
      </c>
      <c r="E164" s="92">
        <f t="shared" si="4"/>
        <v>530000</v>
      </c>
      <c r="K164" s="92" t="str">
        <f t="shared" si="5"/>
        <v/>
      </c>
    </row>
    <row r="165" spans="1:11" ht="13.5" x14ac:dyDescent="0.15">
      <c r="A165" s="103">
        <v>42335</v>
      </c>
      <c r="B165" t="s">
        <v>1558</v>
      </c>
      <c r="C165" t="s">
        <v>1548</v>
      </c>
      <c r="D165" s="92">
        <v>10000</v>
      </c>
      <c r="E165" s="92">
        <f t="shared" si="4"/>
        <v>540000</v>
      </c>
      <c r="K165" s="92" t="str">
        <f t="shared" si="5"/>
        <v/>
      </c>
    </row>
    <row r="166" spans="1:11" ht="13.5" x14ac:dyDescent="0.15">
      <c r="A166" s="103">
        <v>42335</v>
      </c>
      <c r="B166" t="s">
        <v>1558</v>
      </c>
      <c r="C166" t="s">
        <v>1550</v>
      </c>
      <c r="D166" s="92">
        <v>100000</v>
      </c>
      <c r="E166" s="92">
        <f t="shared" si="4"/>
        <v>640000</v>
      </c>
      <c r="K166" s="92" t="str">
        <f t="shared" si="5"/>
        <v/>
      </c>
    </row>
    <row r="167" spans="1:11" ht="13.5" x14ac:dyDescent="0.15">
      <c r="A167" s="103">
        <v>42355</v>
      </c>
      <c r="B167" t="s">
        <v>321</v>
      </c>
      <c r="C167" t="s">
        <v>1559</v>
      </c>
      <c r="D167" s="92">
        <v>10000</v>
      </c>
      <c r="E167" s="92">
        <f t="shared" si="4"/>
        <v>650000</v>
      </c>
      <c r="K167" s="92" t="str">
        <f t="shared" si="5"/>
        <v/>
      </c>
    </row>
    <row r="168" spans="1:11" ht="13.5" x14ac:dyDescent="0.15">
      <c r="A168" s="103">
        <v>42356</v>
      </c>
      <c r="B168" t="s">
        <v>142</v>
      </c>
      <c r="C168" t="s">
        <v>1614</v>
      </c>
      <c r="D168" s="92">
        <v>10000</v>
      </c>
      <c r="E168" s="92">
        <f t="shared" si="4"/>
        <v>660000</v>
      </c>
      <c r="K168" s="92" t="str">
        <f t="shared" si="5"/>
        <v/>
      </c>
    </row>
    <row r="169" spans="1:11" ht="13.5" x14ac:dyDescent="0.15">
      <c r="A169" s="103">
        <v>42368</v>
      </c>
      <c r="B169" t="s">
        <v>409</v>
      </c>
      <c r="C169" t="s">
        <v>1615</v>
      </c>
      <c r="D169" s="92">
        <v>50000</v>
      </c>
      <c r="E169" s="92">
        <f t="shared" si="4"/>
        <v>710000</v>
      </c>
      <c r="K169" s="92" t="str">
        <f t="shared" si="5"/>
        <v/>
      </c>
    </row>
    <row r="170" spans="1:11" ht="13.5" x14ac:dyDescent="0.15">
      <c r="A170" s="103">
        <v>42368</v>
      </c>
      <c r="B170" t="s">
        <v>142</v>
      </c>
      <c r="C170" t="s">
        <v>1619</v>
      </c>
      <c r="D170" s="92">
        <v>50000</v>
      </c>
      <c r="E170" s="92">
        <f t="shared" si="4"/>
        <v>760000</v>
      </c>
      <c r="K170" s="92" t="str">
        <f t="shared" si="5"/>
        <v/>
      </c>
    </row>
    <row r="171" spans="1:11" ht="13.5" x14ac:dyDescent="0.15">
      <c r="E171" s="92" t="str">
        <f t="shared" si="4"/>
        <v/>
      </c>
      <c r="K171" s="92" t="str">
        <f t="shared" si="5"/>
        <v/>
      </c>
    </row>
    <row r="172" spans="1:11" ht="13.5" x14ac:dyDescent="0.15">
      <c r="E172" s="92" t="str">
        <f t="shared" si="4"/>
        <v/>
      </c>
      <c r="K172" s="92" t="str">
        <f t="shared" si="5"/>
        <v/>
      </c>
    </row>
    <row r="173" spans="1:11" ht="13.5" x14ac:dyDescent="0.15">
      <c r="E173" s="92" t="str">
        <f t="shared" si="4"/>
        <v/>
      </c>
      <c r="K173" s="92" t="str">
        <f t="shared" si="5"/>
        <v/>
      </c>
    </row>
    <row r="174" spans="1:11" ht="14.25" thickBot="1" x14ac:dyDescent="0.2">
      <c r="A174" s="120"/>
      <c r="B174" s="119"/>
      <c r="C174" s="119"/>
      <c r="D174" s="116"/>
      <c r="E174" s="116" t="str">
        <f>IF(D174="","",D174+E173)</f>
        <v/>
      </c>
      <c r="F174" s="119"/>
      <c r="G174" s="120"/>
      <c r="H174" s="119"/>
      <c r="I174" s="119"/>
      <c r="J174" s="119"/>
      <c r="K174" s="116" t="str">
        <f t="shared" si="5"/>
        <v/>
      </c>
    </row>
    <row r="175" spans="1:11" ht="14.25" thickTop="1" x14ac:dyDescent="0.15">
      <c r="A175" s="103" t="s">
        <v>1630</v>
      </c>
      <c r="E175" s="92" t="str">
        <f>IF(D175="","",D175+E174)</f>
        <v/>
      </c>
      <c r="G175" s="103" t="s">
        <v>1630</v>
      </c>
      <c r="K175" s="92" t="str">
        <f t="shared" si="5"/>
        <v/>
      </c>
    </row>
    <row r="176" spans="1:11" ht="13.5" x14ac:dyDescent="0.15">
      <c r="A176" s="103">
        <v>42390</v>
      </c>
      <c r="B176" t="s">
        <v>142</v>
      </c>
      <c r="C176" t="s">
        <v>1662</v>
      </c>
      <c r="D176" s="92">
        <v>10000</v>
      </c>
      <c r="E176" s="92">
        <f>IF(D176="","",D176)</f>
        <v>10000</v>
      </c>
      <c r="G176" s="103">
        <v>42730</v>
      </c>
      <c r="H176" t="s">
        <v>729</v>
      </c>
      <c r="I176" t="s">
        <v>1487</v>
      </c>
      <c r="J176" s="92">
        <v>540000</v>
      </c>
      <c r="K176" s="92">
        <f>IF(J176="","",J176)</f>
        <v>540000</v>
      </c>
    </row>
    <row r="177" spans="1:11" ht="13.5" x14ac:dyDescent="0.15">
      <c r="A177" s="103">
        <v>42419</v>
      </c>
      <c r="B177" t="s">
        <v>497</v>
      </c>
      <c r="C177" t="s">
        <v>1665</v>
      </c>
      <c r="D177" s="92">
        <v>10000</v>
      </c>
      <c r="E177" s="92">
        <f t="shared" si="4"/>
        <v>20000</v>
      </c>
      <c r="G177" s="103">
        <v>42730</v>
      </c>
      <c r="H177" t="s">
        <v>729</v>
      </c>
      <c r="I177" t="s">
        <v>1487</v>
      </c>
      <c r="J177" s="92">
        <v>40000</v>
      </c>
      <c r="K177" s="92">
        <f t="shared" si="5"/>
        <v>580000</v>
      </c>
    </row>
    <row r="178" spans="1:11" ht="13.5" x14ac:dyDescent="0.15">
      <c r="A178" s="103">
        <v>42485</v>
      </c>
      <c r="B178" t="s">
        <v>142</v>
      </c>
      <c r="C178" t="s">
        <v>1716</v>
      </c>
      <c r="D178" s="92">
        <v>30000</v>
      </c>
      <c r="E178" s="92">
        <f t="shared" si="4"/>
        <v>50000</v>
      </c>
      <c r="G178" s="103">
        <v>42730</v>
      </c>
      <c r="H178" t="s">
        <v>729</v>
      </c>
      <c r="I178" t="s">
        <v>1487</v>
      </c>
      <c r="J178" s="92">
        <v>200000</v>
      </c>
      <c r="K178" s="92">
        <f t="shared" si="5"/>
        <v>780000</v>
      </c>
    </row>
    <row r="179" spans="1:11" ht="13.5" x14ac:dyDescent="0.15">
      <c r="A179" s="103">
        <v>42516</v>
      </c>
      <c r="B179" t="s">
        <v>407</v>
      </c>
      <c r="C179" t="s">
        <v>1724</v>
      </c>
      <c r="D179" s="92">
        <v>30000</v>
      </c>
      <c r="E179" s="92">
        <f t="shared" si="4"/>
        <v>80000</v>
      </c>
      <c r="G179" s="103">
        <v>42730</v>
      </c>
      <c r="H179" t="s">
        <v>729</v>
      </c>
      <c r="I179" t="s">
        <v>1487</v>
      </c>
      <c r="J179" s="92">
        <v>230000</v>
      </c>
      <c r="K179" s="92">
        <f t="shared" si="5"/>
        <v>1010000</v>
      </c>
    </row>
    <row r="180" spans="1:11" ht="13.5" x14ac:dyDescent="0.15">
      <c r="A180" s="103">
        <v>42516</v>
      </c>
      <c r="B180" t="s">
        <v>409</v>
      </c>
      <c r="C180" t="s">
        <v>1728</v>
      </c>
      <c r="D180" s="92">
        <v>50000</v>
      </c>
      <c r="E180" s="92">
        <f t="shared" si="4"/>
        <v>130000</v>
      </c>
      <c r="K180" s="92" t="str">
        <f t="shared" si="5"/>
        <v/>
      </c>
    </row>
    <row r="181" spans="1:11" ht="13.5" x14ac:dyDescent="0.15">
      <c r="A181" s="103">
        <v>42520</v>
      </c>
      <c r="B181" t="s">
        <v>142</v>
      </c>
      <c r="C181" t="s">
        <v>1706</v>
      </c>
      <c r="D181" s="92">
        <v>10000</v>
      </c>
      <c r="E181" s="92">
        <f t="shared" si="4"/>
        <v>140000</v>
      </c>
      <c r="K181" s="92" t="str">
        <f t="shared" si="5"/>
        <v/>
      </c>
    </row>
    <row r="182" spans="1:11" ht="13.5" x14ac:dyDescent="0.15">
      <c r="A182" s="103">
        <v>42520</v>
      </c>
      <c r="B182" t="s">
        <v>419</v>
      </c>
      <c r="C182" t="s">
        <v>1548</v>
      </c>
      <c r="D182" s="92">
        <v>10000</v>
      </c>
      <c r="E182" s="92">
        <f t="shared" si="4"/>
        <v>150000</v>
      </c>
      <c r="K182" s="92" t="str">
        <f t="shared" si="5"/>
        <v/>
      </c>
    </row>
    <row r="183" spans="1:11" ht="13.5" x14ac:dyDescent="0.15">
      <c r="A183" s="103">
        <v>42520</v>
      </c>
      <c r="B183" t="s">
        <v>419</v>
      </c>
      <c r="C183" t="s">
        <v>1550</v>
      </c>
      <c r="D183" s="92">
        <v>100000</v>
      </c>
      <c r="E183" s="92">
        <f t="shared" si="4"/>
        <v>250000</v>
      </c>
      <c r="K183" s="92" t="str">
        <f t="shared" si="5"/>
        <v/>
      </c>
    </row>
    <row r="184" spans="1:11" ht="13.5" x14ac:dyDescent="0.15">
      <c r="A184" s="103">
        <v>42542</v>
      </c>
      <c r="B184" t="s">
        <v>142</v>
      </c>
      <c r="C184" t="s">
        <v>1743</v>
      </c>
      <c r="D184" s="92">
        <v>10000</v>
      </c>
      <c r="E184" s="92">
        <f t="shared" si="4"/>
        <v>260000</v>
      </c>
      <c r="K184" s="92" t="str">
        <f t="shared" si="5"/>
        <v/>
      </c>
    </row>
    <row r="185" spans="1:11" ht="13.5" x14ac:dyDescent="0.15">
      <c r="A185" s="103">
        <v>42542</v>
      </c>
      <c r="B185" t="s">
        <v>142</v>
      </c>
      <c r="C185" t="s">
        <v>1743</v>
      </c>
      <c r="D185" s="92">
        <v>10000</v>
      </c>
      <c r="E185" s="92">
        <f t="shared" si="4"/>
        <v>270000</v>
      </c>
      <c r="K185" s="92" t="str">
        <f t="shared" si="5"/>
        <v/>
      </c>
    </row>
    <row r="186" spans="1:11" ht="13.5" x14ac:dyDescent="0.15">
      <c r="A186" s="103">
        <v>42557</v>
      </c>
      <c r="B186" t="s">
        <v>321</v>
      </c>
      <c r="C186" t="s">
        <v>1746</v>
      </c>
      <c r="D186" s="92">
        <v>50000</v>
      </c>
      <c r="E186" s="92">
        <f t="shared" si="4"/>
        <v>320000</v>
      </c>
      <c r="K186" s="92" t="str">
        <f t="shared" si="5"/>
        <v/>
      </c>
    </row>
    <row r="187" spans="1:11" ht="13.5" x14ac:dyDescent="0.15">
      <c r="A187" s="103">
        <v>42598</v>
      </c>
      <c r="B187" t="s">
        <v>142</v>
      </c>
      <c r="C187" t="s">
        <v>1756</v>
      </c>
      <c r="D187" s="92">
        <v>10000</v>
      </c>
      <c r="E187" s="92">
        <f t="shared" si="4"/>
        <v>330000</v>
      </c>
      <c r="K187" s="92" t="str">
        <f t="shared" si="5"/>
        <v/>
      </c>
    </row>
    <row r="188" spans="1:11" ht="13.5" x14ac:dyDescent="0.15">
      <c r="A188" s="103">
        <v>42634</v>
      </c>
      <c r="B188" t="s">
        <v>142</v>
      </c>
      <c r="C188" t="s">
        <v>1764</v>
      </c>
      <c r="D188" s="92">
        <v>30000</v>
      </c>
      <c r="E188" s="92">
        <f t="shared" si="4"/>
        <v>360000</v>
      </c>
      <c r="K188" s="92" t="str">
        <f t="shared" si="5"/>
        <v/>
      </c>
    </row>
    <row r="189" spans="1:11" ht="13.5" x14ac:dyDescent="0.15">
      <c r="A189" s="103">
        <v>42664</v>
      </c>
      <c r="B189" t="s">
        <v>409</v>
      </c>
      <c r="C189" t="s">
        <v>1782</v>
      </c>
      <c r="D189" s="92">
        <v>10000</v>
      </c>
      <c r="E189" s="92">
        <f t="shared" si="4"/>
        <v>370000</v>
      </c>
      <c r="K189" s="92" t="str">
        <f t="shared" si="5"/>
        <v/>
      </c>
    </row>
    <row r="190" spans="1:11" ht="13.5" x14ac:dyDescent="0.15">
      <c r="A190" s="103">
        <v>42683</v>
      </c>
      <c r="B190" t="s">
        <v>409</v>
      </c>
      <c r="C190" t="s">
        <v>1786</v>
      </c>
      <c r="D190" s="92">
        <v>50000</v>
      </c>
      <c r="E190" s="92">
        <f t="shared" si="4"/>
        <v>420000</v>
      </c>
      <c r="K190" s="92" t="str">
        <f t="shared" si="5"/>
        <v/>
      </c>
    </row>
    <row r="191" spans="1:11" ht="13.5" x14ac:dyDescent="0.15">
      <c r="A191" s="103">
        <v>42683</v>
      </c>
      <c r="B191" t="s">
        <v>409</v>
      </c>
      <c r="C191" t="s">
        <v>1788</v>
      </c>
      <c r="D191" s="92">
        <v>50000</v>
      </c>
      <c r="E191" s="92">
        <f t="shared" si="4"/>
        <v>470000</v>
      </c>
      <c r="K191" s="92" t="str">
        <f t="shared" si="5"/>
        <v/>
      </c>
    </row>
    <row r="192" spans="1:11" ht="13.5" x14ac:dyDescent="0.15">
      <c r="A192" s="103">
        <v>42704</v>
      </c>
      <c r="B192" t="s">
        <v>712</v>
      </c>
      <c r="C192" t="s">
        <v>1794</v>
      </c>
      <c r="D192" s="92">
        <v>50000</v>
      </c>
      <c r="E192" s="92">
        <f t="shared" si="4"/>
        <v>520000</v>
      </c>
      <c r="K192" s="92" t="str">
        <f t="shared" si="5"/>
        <v/>
      </c>
    </row>
    <row r="193" spans="1:11" ht="13.5" x14ac:dyDescent="0.15">
      <c r="A193" s="103">
        <v>42705</v>
      </c>
      <c r="B193" t="s">
        <v>94</v>
      </c>
      <c r="C193" t="s">
        <v>1799</v>
      </c>
      <c r="D193" s="92">
        <v>30000</v>
      </c>
      <c r="E193" s="92">
        <f t="shared" si="4"/>
        <v>550000</v>
      </c>
      <c r="K193" s="92" t="str">
        <f t="shared" si="5"/>
        <v/>
      </c>
    </row>
    <row r="194" spans="1:11" ht="13.5" x14ac:dyDescent="0.15">
      <c r="A194" s="103">
        <v>42709</v>
      </c>
      <c r="B194" t="s">
        <v>321</v>
      </c>
      <c r="C194" t="s">
        <v>1802</v>
      </c>
      <c r="D194" s="92">
        <v>10000</v>
      </c>
      <c r="E194" s="92">
        <f t="shared" si="4"/>
        <v>560000</v>
      </c>
      <c r="K194" s="92" t="str">
        <f t="shared" si="5"/>
        <v/>
      </c>
    </row>
    <row r="195" spans="1:11" ht="13.5" x14ac:dyDescent="0.15">
      <c r="A195" s="103">
        <v>42711</v>
      </c>
      <c r="B195" t="s">
        <v>142</v>
      </c>
      <c r="C195" t="s">
        <v>1806</v>
      </c>
      <c r="D195" s="92">
        <v>10000</v>
      </c>
      <c r="E195" s="92">
        <f t="shared" si="4"/>
        <v>570000</v>
      </c>
      <c r="K195" s="92" t="str">
        <f t="shared" si="5"/>
        <v/>
      </c>
    </row>
    <row r="196" spans="1:11" ht="13.5" x14ac:dyDescent="0.15">
      <c r="A196" s="103">
        <v>42730</v>
      </c>
      <c r="B196" t="s">
        <v>77</v>
      </c>
      <c r="C196" t="s">
        <v>1838</v>
      </c>
      <c r="D196" s="92">
        <v>30000</v>
      </c>
      <c r="E196" s="92">
        <f t="shared" ref="E196:E259" si="6">IF(D196="","",D196+E195)</f>
        <v>600000</v>
      </c>
      <c r="K196" s="92" t="str">
        <f t="shared" si="5"/>
        <v/>
      </c>
    </row>
    <row r="197" spans="1:11" ht="13.5" x14ac:dyDescent="0.15">
      <c r="A197" s="103">
        <v>42730</v>
      </c>
      <c r="B197" t="s">
        <v>77</v>
      </c>
      <c r="C197" t="s">
        <v>1840</v>
      </c>
      <c r="D197" s="92">
        <v>10000</v>
      </c>
      <c r="E197" s="92">
        <f t="shared" si="6"/>
        <v>610000</v>
      </c>
      <c r="K197" s="92" t="str">
        <f t="shared" si="5"/>
        <v/>
      </c>
    </row>
    <row r="198" spans="1:11" ht="13.5" x14ac:dyDescent="0.15">
      <c r="A198" s="103">
        <v>42730</v>
      </c>
      <c r="B198" t="s">
        <v>77</v>
      </c>
      <c r="C198" t="s">
        <v>1842</v>
      </c>
      <c r="D198" s="92">
        <v>10000</v>
      </c>
      <c r="E198" s="92">
        <f t="shared" si="6"/>
        <v>620000</v>
      </c>
      <c r="K198" s="92" t="str">
        <f t="shared" si="5"/>
        <v/>
      </c>
    </row>
    <row r="199" spans="1:11" ht="13.5" x14ac:dyDescent="0.15">
      <c r="A199" s="103">
        <v>42730</v>
      </c>
      <c r="B199" t="s">
        <v>77</v>
      </c>
      <c r="C199" t="s">
        <v>1844</v>
      </c>
      <c r="D199" s="92">
        <v>10000</v>
      </c>
      <c r="E199" s="92">
        <f t="shared" si="6"/>
        <v>630000</v>
      </c>
      <c r="K199" s="92" t="str">
        <f t="shared" si="5"/>
        <v/>
      </c>
    </row>
    <row r="200" spans="1:11" ht="13.5" x14ac:dyDescent="0.15">
      <c r="A200" s="103">
        <v>42730</v>
      </c>
      <c r="B200" t="s">
        <v>77</v>
      </c>
      <c r="C200" t="s">
        <v>1846</v>
      </c>
      <c r="D200" s="92">
        <v>10000</v>
      </c>
      <c r="E200" s="92">
        <f t="shared" si="6"/>
        <v>640000</v>
      </c>
      <c r="K200" s="92" t="str">
        <f t="shared" si="5"/>
        <v/>
      </c>
    </row>
    <row r="201" spans="1:11" ht="13.5" x14ac:dyDescent="0.15">
      <c r="A201" s="103">
        <v>42730</v>
      </c>
      <c r="B201" t="s">
        <v>77</v>
      </c>
      <c r="C201" t="s">
        <v>1847</v>
      </c>
      <c r="D201" s="92">
        <v>10000</v>
      </c>
      <c r="E201" s="92">
        <f t="shared" si="6"/>
        <v>650000</v>
      </c>
      <c r="K201" s="92" t="str">
        <f t="shared" ref="K201:K264" si="7">IF(J201="","",J201+K200)</f>
        <v/>
      </c>
    </row>
    <row r="202" spans="1:11" ht="13.5" x14ac:dyDescent="0.15">
      <c r="A202" s="103">
        <v>42730</v>
      </c>
      <c r="B202" t="s">
        <v>77</v>
      </c>
      <c r="C202" t="s">
        <v>1849</v>
      </c>
      <c r="D202" s="92">
        <v>10000</v>
      </c>
      <c r="E202" s="92">
        <f t="shared" si="6"/>
        <v>660000</v>
      </c>
      <c r="K202" s="92" t="str">
        <f t="shared" si="7"/>
        <v/>
      </c>
    </row>
    <row r="203" spans="1:11" ht="13.5" x14ac:dyDescent="0.15">
      <c r="A203" s="103">
        <v>42730</v>
      </c>
      <c r="B203" t="s">
        <v>77</v>
      </c>
      <c r="C203" t="s">
        <v>1851</v>
      </c>
      <c r="D203" s="92">
        <v>30000</v>
      </c>
      <c r="E203" s="92">
        <f t="shared" si="6"/>
        <v>690000</v>
      </c>
      <c r="K203" s="92" t="str">
        <f t="shared" si="7"/>
        <v/>
      </c>
    </row>
    <row r="204" spans="1:11" ht="13.5" x14ac:dyDescent="0.15">
      <c r="A204" s="103">
        <v>42730</v>
      </c>
      <c r="B204" t="s">
        <v>77</v>
      </c>
      <c r="C204" t="s">
        <v>1853</v>
      </c>
      <c r="D204" s="92">
        <v>30000</v>
      </c>
      <c r="E204" s="92">
        <f t="shared" si="6"/>
        <v>720000</v>
      </c>
      <c r="K204" s="92" t="str">
        <f t="shared" si="7"/>
        <v/>
      </c>
    </row>
    <row r="205" spans="1:11" ht="13.5" x14ac:dyDescent="0.15">
      <c r="A205" s="103">
        <v>42730</v>
      </c>
      <c r="B205" t="s">
        <v>77</v>
      </c>
      <c r="C205" t="s">
        <v>1855</v>
      </c>
      <c r="D205" s="92">
        <v>50000</v>
      </c>
      <c r="E205" s="92">
        <f t="shared" si="6"/>
        <v>770000</v>
      </c>
      <c r="K205" s="92" t="str">
        <f t="shared" si="7"/>
        <v/>
      </c>
    </row>
    <row r="206" spans="1:11" ht="13.5" x14ac:dyDescent="0.15">
      <c r="A206" s="103">
        <v>42730</v>
      </c>
      <c r="B206" t="s">
        <v>77</v>
      </c>
      <c r="C206" t="s">
        <v>1811</v>
      </c>
      <c r="D206" s="92">
        <v>30000</v>
      </c>
      <c r="E206" s="92">
        <f t="shared" si="6"/>
        <v>800000</v>
      </c>
      <c r="K206" s="92" t="str">
        <f t="shared" si="7"/>
        <v/>
      </c>
    </row>
    <row r="207" spans="1:11" ht="13.5" x14ac:dyDescent="0.15">
      <c r="A207" s="103">
        <v>42730</v>
      </c>
      <c r="B207" t="s">
        <v>77</v>
      </c>
      <c r="C207" t="s">
        <v>1815</v>
      </c>
      <c r="D207" s="92">
        <v>10000</v>
      </c>
      <c r="E207" s="92">
        <f t="shared" si="6"/>
        <v>810000</v>
      </c>
      <c r="K207" s="92" t="str">
        <f t="shared" si="7"/>
        <v/>
      </c>
    </row>
    <row r="208" spans="1:11" ht="13.5" x14ac:dyDescent="0.15">
      <c r="A208" s="103">
        <v>42730</v>
      </c>
      <c r="B208" t="s">
        <v>77</v>
      </c>
      <c r="C208" t="s">
        <v>1842</v>
      </c>
      <c r="D208" s="92">
        <v>10000</v>
      </c>
      <c r="E208" s="92">
        <f t="shared" si="6"/>
        <v>820000</v>
      </c>
      <c r="K208" s="92" t="str">
        <f t="shared" si="7"/>
        <v/>
      </c>
    </row>
    <row r="209" spans="1:11" ht="13.5" x14ac:dyDescent="0.15">
      <c r="A209" s="103">
        <v>42730</v>
      </c>
      <c r="B209" t="s">
        <v>77</v>
      </c>
      <c r="C209" t="s">
        <v>1821</v>
      </c>
      <c r="D209" s="92">
        <v>10000</v>
      </c>
      <c r="E209" s="92">
        <f t="shared" si="6"/>
        <v>830000</v>
      </c>
      <c r="K209" s="92" t="str">
        <f t="shared" si="7"/>
        <v/>
      </c>
    </row>
    <row r="210" spans="1:11" ht="13.5" x14ac:dyDescent="0.15">
      <c r="A210" s="103">
        <v>42730</v>
      </c>
      <c r="B210" t="s">
        <v>77</v>
      </c>
      <c r="C210" t="s">
        <v>1825</v>
      </c>
      <c r="D210" s="92">
        <v>10000</v>
      </c>
      <c r="E210" s="92">
        <f t="shared" si="6"/>
        <v>840000</v>
      </c>
      <c r="K210" s="92" t="str">
        <f t="shared" si="7"/>
        <v/>
      </c>
    </row>
    <row r="211" spans="1:11" ht="13.5" x14ac:dyDescent="0.15">
      <c r="A211" s="103">
        <v>42730</v>
      </c>
      <c r="B211" t="s">
        <v>77</v>
      </c>
      <c r="C211" t="s">
        <v>1831</v>
      </c>
      <c r="D211" s="92">
        <v>10000</v>
      </c>
      <c r="E211" s="92">
        <f t="shared" si="6"/>
        <v>850000</v>
      </c>
      <c r="K211" s="92" t="str">
        <f t="shared" si="7"/>
        <v/>
      </c>
    </row>
    <row r="212" spans="1:11" ht="13.5" x14ac:dyDescent="0.15">
      <c r="A212" s="103">
        <v>42730</v>
      </c>
      <c r="B212" t="s">
        <v>77</v>
      </c>
      <c r="C212" t="s">
        <v>1833</v>
      </c>
      <c r="D212" s="92">
        <v>30000</v>
      </c>
      <c r="E212" s="92">
        <f t="shared" si="6"/>
        <v>880000</v>
      </c>
      <c r="K212" s="92" t="str">
        <f t="shared" si="7"/>
        <v/>
      </c>
    </row>
    <row r="213" spans="1:11" ht="13.5" x14ac:dyDescent="0.15">
      <c r="A213" s="103">
        <v>42730</v>
      </c>
      <c r="B213" t="s">
        <v>77</v>
      </c>
      <c r="C213" t="s">
        <v>1829</v>
      </c>
      <c r="D213" s="92">
        <v>10000</v>
      </c>
      <c r="E213" s="92">
        <f t="shared" si="6"/>
        <v>890000</v>
      </c>
      <c r="K213" s="92" t="str">
        <f t="shared" si="7"/>
        <v/>
      </c>
    </row>
    <row r="214" spans="1:11" ht="13.5" x14ac:dyDescent="0.15">
      <c r="A214" s="103">
        <v>42730</v>
      </c>
      <c r="B214" t="s">
        <v>77</v>
      </c>
      <c r="C214" t="s">
        <v>1835</v>
      </c>
      <c r="D214" s="92">
        <v>30000</v>
      </c>
      <c r="E214" s="92">
        <f t="shared" si="6"/>
        <v>920000</v>
      </c>
      <c r="K214" s="92" t="str">
        <f t="shared" si="7"/>
        <v/>
      </c>
    </row>
    <row r="215" spans="1:11" ht="13.5" x14ac:dyDescent="0.15">
      <c r="A215" s="103">
        <v>42730</v>
      </c>
      <c r="B215" t="s">
        <v>77</v>
      </c>
      <c r="C215" t="s">
        <v>1855</v>
      </c>
      <c r="D215" s="92">
        <v>50000</v>
      </c>
      <c r="E215" s="92">
        <f t="shared" si="6"/>
        <v>970000</v>
      </c>
      <c r="K215" s="92" t="str">
        <f t="shared" si="7"/>
        <v/>
      </c>
    </row>
    <row r="216" spans="1:11" ht="13.5" x14ac:dyDescent="0.15">
      <c r="A216" s="103">
        <v>42730</v>
      </c>
      <c r="B216" t="s">
        <v>77</v>
      </c>
      <c r="C216" t="s">
        <v>1860</v>
      </c>
      <c r="D216" s="92">
        <v>30000</v>
      </c>
      <c r="E216" s="92">
        <f t="shared" si="6"/>
        <v>1000000</v>
      </c>
      <c r="K216" s="92" t="str">
        <f t="shared" si="7"/>
        <v/>
      </c>
    </row>
    <row r="217" spans="1:11" ht="13.5" x14ac:dyDescent="0.15">
      <c r="E217" s="92" t="str">
        <f t="shared" si="6"/>
        <v/>
      </c>
      <c r="K217" s="92" t="str">
        <f t="shared" si="7"/>
        <v/>
      </c>
    </row>
    <row r="218" spans="1:11" ht="13.5" x14ac:dyDescent="0.15">
      <c r="E218" s="92" t="str">
        <f t="shared" si="6"/>
        <v/>
      </c>
      <c r="K218" s="92" t="str">
        <f t="shared" si="7"/>
        <v/>
      </c>
    </row>
    <row r="219" spans="1:11" ht="14.25" thickBot="1" x14ac:dyDescent="0.2">
      <c r="A219" s="120"/>
      <c r="B219" s="119"/>
      <c r="C219" s="119"/>
      <c r="D219" s="116"/>
      <c r="E219" s="116" t="str">
        <f t="shared" si="6"/>
        <v/>
      </c>
      <c r="F219" s="119"/>
      <c r="G219" s="120"/>
      <c r="H219" s="119"/>
      <c r="I219" s="119"/>
      <c r="J219" s="116"/>
      <c r="K219" s="116" t="str">
        <f t="shared" si="7"/>
        <v/>
      </c>
    </row>
    <row r="220" spans="1:11" ht="14.25" thickTop="1" x14ac:dyDescent="0.15">
      <c r="A220" s="103" t="s">
        <v>1759</v>
      </c>
      <c r="E220" s="92" t="str">
        <f t="shared" si="6"/>
        <v/>
      </c>
      <c r="K220" s="92" t="str">
        <f t="shared" si="7"/>
        <v/>
      </c>
    </row>
    <row r="221" spans="1:11" ht="13.5" x14ac:dyDescent="0.15">
      <c r="A221" s="103">
        <v>42776</v>
      </c>
      <c r="B221" t="s">
        <v>142</v>
      </c>
      <c r="C221" t="s">
        <v>1930</v>
      </c>
      <c r="D221" s="92">
        <v>30000</v>
      </c>
      <c r="E221" s="92">
        <f>IF(D221="","",D221)</f>
        <v>30000</v>
      </c>
      <c r="G221" s="103">
        <v>42825</v>
      </c>
      <c r="H221" t="s">
        <v>729</v>
      </c>
      <c r="I221" t="s">
        <v>1487</v>
      </c>
      <c r="J221" s="92">
        <v>100000</v>
      </c>
      <c r="K221" s="92">
        <f>IF(J221="","",J221)</f>
        <v>100000</v>
      </c>
    </row>
    <row r="222" spans="1:11" ht="13.5" x14ac:dyDescent="0.15">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5" x14ac:dyDescent="0.15">
      <c r="A223" s="103">
        <v>42825</v>
      </c>
      <c r="B223" t="s">
        <v>456</v>
      </c>
      <c r="C223" t="s">
        <v>1963</v>
      </c>
      <c r="D223" s="92">
        <v>10000</v>
      </c>
      <c r="E223" s="92">
        <f t="shared" si="8"/>
        <v>50000</v>
      </c>
      <c r="K223" s="92" t="str">
        <f t="shared" si="7"/>
        <v/>
      </c>
    </row>
    <row r="224" spans="1:11" ht="13.5" x14ac:dyDescent="0.15">
      <c r="A224" s="103">
        <v>42825</v>
      </c>
      <c r="B224" t="s">
        <v>456</v>
      </c>
      <c r="C224" s="113" t="s">
        <v>1965</v>
      </c>
      <c r="D224" s="92">
        <v>50000</v>
      </c>
      <c r="E224" s="92">
        <f t="shared" si="8"/>
        <v>100000</v>
      </c>
      <c r="K224" s="92" t="str">
        <f t="shared" si="7"/>
        <v/>
      </c>
    </row>
    <row r="225" spans="1:11" ht="13.5" x14ac:dyDescent="0.15">
      <c r="A225" s="103">
        <v>42828</v>
      </c>
      <c r="B225" t="s">
        <v>497</v>
      </c>
      <c r="C225" t="s">
        <v>1968</v>
      </c>
      <c r="D225" s="92">
        <v>10000</v>
      </c>
      <c r="E225" s="92">
        <f t="shared" si="8"/>
        <v>110000</v>
      </c>
      <c r="K225" s="92" t="str">
        <f t="shared" si="7"/>
        <v/>
      </c>
    </row>
    <row r="226" spans="1:11" ht="13.5" x14ac:dyDescent="0.15">
      <c r="A226" s="103">
        <v>42853</v>
      </c>
      <c r="B226" t="s">
        <v>419</v>
      </c>
      <c r="C226" t="s">
        <v>1989</v>
      </c>
      <c r="D226" s="92">
        <v>50000</v>
      </c>
      <c r="E226" s="92">
        <f t="shared" si="8"/>
        <v>160000</v>
      </c>
      <c r="K226" s="92" t="str">
        <f t="shared" si="7"/>
        <v/>
      </c>
    </row>
    <row r="227" spans="1:11" ht="13.5" x14ac:dyDescent="0.15">
      <c r="A227" s="103">
        <v>42874</v>
      </c>
      <c r="B227" t="s">
        <v>407</v>
      </c>
      <c r="C227" t="s">
        <v>1724</v>
      </c>
      <c r="D227" s="92">
        <v>30000</v>
      </c>
      <c r="E227" s="92">
        <f t="shared" si="8"/>
        <v>190000</v>
      </c>
      <c r="K227" s="92" t="str">
        <f t="shared" si="7"/>
        <v/>
      </c>
    </row>
    <row r="228" spans="1:11" ht="13.5" x14ac:dyDescent="0.15">
      <c r="A228" s="103">
        <v>42894</v>
      </c>
      <c r="B228" t="s">
        <v>409</v>
      </c>
      <c r="C228" t="s">
        <v>2015</v>
      </c>
      <c r="D228" s="92">
        <v>50000</v>
      </c>
      <c r="E228" s="92">
        <f t="shared" si="8"/>
        <v>240000</v>
      </c>
      <c r="K228" s="92" t="str">
        <f t="shared" si="7"/>
        <v/>
      </c>
    </row>
    <row r="229" spans="1:11" ht="13.5" x14ac:dyDescent="0.15">
      <c r="A229" s="103">
        <v>42894</v>
      </c>
      <c r="B229" t="s">
        <v>409</v>
      </c>
      <c r="C229" t="s">
        <v>2017</v>
      </c>
      <c r="D229" s="92">
        <v>50000</v>
      </c>
      <c r="E229" s="92">
        <f t="shared" si="8"/>
        <v>290000</v>
      </c>
      <c r="K229" s="92" t="str">
        <f t="shared" si="7"/>
        <v/>
      </c>
    </row>
    <row r="230" spans="1:11" ht="13.5" x14ac:dyDescent="0.15">
      <c r="A230" s="103">
        <v>42898</v>
      </c>
      <c r="B230" t="s">
        <v>321</v>
      </c>
      <c r="C230" t="s">
        <v>2018</v>
      </c>
      <c r="D230" s="92">
        <v>50000</v>
      </c>
      <c r="E230" s="92">
        <f t="shared" si="8"/>
        <v>340000</v>
      </c>
      <c r="K230" s="92" t="str">
        <f t="shared" si="7"/>
        <v/>
      </c>
    </row>
    <row r="231" spans="1:11" ht="13.5" x14ac:dyDescent="0.15">
      <c r="A231" s="103">
        <v>42912</v>
      </c>
      <c r="B231" t="s">
        <v>419</v>
      </c>
      <c r="C231" t="s">
        <v>2008</v>
      </c>
      <c r="D231" s="92">
        <v>10000</v>
      </c>
      <c r="E231" s="92">
        <f t="shared" si="8"/>
        <v>350000</v>
      </c>
      <c r="K231" s="92" t="str">
        <f t="shared" si="7"/>
        <v/>
      </c>
    </row>
    <row r="232" spans="1:11" ht="13.5" x14ac:dyDescent="0.15">
      <c r="A232" s="103">
        <v>42912</v>
      </c>
      <c r="B232" t="s">
        <v>419</v>
      </c>
      <c r="C232" t="s">
        <v>2010</v>
      </c>
      <c r="D232" s="92">
        <v>100000</v>
      </c>
      <c r="E232" s="92">
        <f t="shared" si="8"/>
        <v>450000</v>
      </c>
      <c r="K232" s="92" t="str">
        <f t="shared" si="7"/>
        <v/>
      </c>
    </row>
    <row r="233" spans="1:11" ht="13.5" x14ac:dyDescent="0.15">
      <c r="A233" s="103">
        <v>43005</v>
      </c>
      <c r="B233" t="s">
        <v>416</v>
      </c>
      <c r="C233" t="s">
        <v>2269</v>
      </c>
      <c r="D233" s="92">
        <v>50000</v>
      </c>
      <c r="E233" s="92">
        <f t="shared" si="8"/>
        <v>500000</v>
      </c>
      <c r="K233" s="92" t="str">
        <f t="shared" si="7"/>
        <v/>
      </c>
    </row>
    <row r="234" spans="1:11" ht="13.5" x14ac:dyDescent="0.15">
      <c r="A234" s="103">
        <v>43031</v>
      </c>
      <c r="B234" t="s">
        <v>142</v>
      </c>
      <c r="C234" t="s">
        <v>2272</v>
      </c>
      <c r="D234" s="92">
        <v>30000</v>
      </c>
      <c r="E234" s="92">
        <f t="shared" si="8"/>
        <v>530000</v>
      </c>
      <c r="K234" s="92" t="str">
        <f t="shared" si="7"/>
        <v/>
      </c>
    </row>
    <row r="235" spans="1:11" ht="13.5" x14ac:dyDescent="0.15">
      <c r="A235" s="103">
        <v>43038</v>
      </c>
      <c r="B235" t="s">
        <v>409</v>
      </c>
      <c r="C235" t="s">
        <v>2275</v>
      </c>
      <c r="D235" s="92">
        <v>10000</v>
      </c>
      <c r="E235" s="92">
        <f t="shared" si="8"/>
        <v>540000</v>
      </c>
      <c r="K235" s="92" t="str">
        <f t="shared" si="7"/>
        <v/>
      </c>
    </row>
    <row r="236" spans="1:11" ht="13.5" x14ac:dyDescent="0.15">
      <c r="A236" s="103">
        <v>43039</v>
      </c>
      <c r="B236" t="s">
        <v>2280</v>
      </c>
      <c r="C236" t="s">
        <v>2394</v>
      </c>
      <c r="D236" s="92">
        <v>50000</v>
      </c>
      <c r="E236" s="92">
        <f t="shared" si="8"/>
        <v>590000</v>
      </c>
      <c r="K236" s="92" t="str">
        <f t="shared" si="7"/>
        <v/>
      </c>
    </row>
    <row r="237" spans="1:11" ht="13.5" x14ac:dyDescent="0.15">
      <c r="A237" s="103">
        <v>43073</v>
      </c>
      <c r="B237" t="s">
        <v>321</v>
      </c>
      <c r="C237" t="s">
        <v>2282</v>
      </c>
      <c r="D237" s="92">
        <v>10000</v>
      </c>
      <c r="E237" s="92">
        <f t="shared" si="8"/>
        <v>600000</v>
      </c>
      <c r="K237" s="92" t="str">
        <f t="shared" si="7"/>
        <v/>
      </c>
    </row>
    <row r="238" spans="1:11" ht="13.5" x14ac:dyDescent="0.15">
      <c r="A238" s="103">
        <v>43080</v>
      </c>
      <c r="B238" t="s">
        <v>416</v>
      </c>
      <c r="C238" t="s">
        <v>2278</v>
      </c>
      <c r="D238" s="92">
        <v>10000</v>
      </c>
      <c r="E238" s="92">
        <f t="shared" si="8"/>
        <v>610000</v>
      </c>
      <c r="K238" s="92" t="str">
        <f t="shared" si="7"/>
        <v/>
      </c>
    </row>
    <row r="239" spans="1:11" ht="13.5" x14ac:dyDescent="0.15">
      <c r="A239" s="103">
        <v>43084</v>
      </c>
      <c r="B239" t="s">
        <v>142</v>
      </c>
      <c r="C239" t="s">
        <v>2286</v>
      </c>
      <c r="D239" s="92">
        <v>10000</v>
      </c>
      <c r="E239" s="92">
        <f t="shared" si="8"/>
        <v>620000</v>
      </c>
      <c r="K239" s="92" t="str">
        <f t="shared" si="7"/>
        <v/>
      </c>
    </row>
    <row r="240" spans="1:11" ht="13.5" x14ac:dyDescent="0.15">
      <c r="A240" s="103">
        <v>43089</v>
      </c>
      <c r="B240" t="s">
        <v>145</v>
      </c>
      <c r="C240" t="s">
        <v>2288</v>
      </c>
      <c r="D240" s="92">
        <v>50000</v>
      </c>
      <c r="E240" s="92">
        <f t="shared" si="8"/>
        <v>670000</v>
      </c>
      <c r="K240" s="92" t="str">
        <f t="shared" si="7"/>
        <v/>
      </c>
    </row>
    <row r="241" spans="1:11" ht="13.5" x14ac:dyDescent="0.15">
      <c r="A241" s="103">
        <v>43089</v>
      </c>
      <c r="B241" t="s">
        <v>142</v>
      </c>
      <c r="C241" t="s">
        <v>2292</v>
      </c>
      <c r="D241" s="92">
        <v>50000</v>
      </c>
      <c r="E241" s="92">
        <f t="shared" si="6"/>
        <v>720000</v>
      </c>
      <c r="K241" s="92" t="str">
        <f t="shared" si="7"/>
        <v/>
      </c>
    </row>
    <row r="242" spans="1:11" ht="13.5" x14ac:dyDescent="0.15">
      <c r="E242" s="92" t="str">
        <f t="shared" si="6"/>
        <v/>
      </c>
      <c r="K242" s="92" t="str">
        <f t="shared" si="7"/>
        <v/>
      </c>
    </row>
    <row r="243" spans="1:11" ht="13.5" x14ac:dyDescent="0.15">
      <c r="E243" s="92" t="str">
        <f t="shared" si="6"/>
        <v/>
      </c>
      <c r="K243" s="92" t="str">
        <f t="shared" si="7"/>
        <v/>
      </c>
    </row>
    <row r="244" spans="1:11" ht="13.5" x14ac:dyDescent="0.15">
      <c r="E244" s="92" t="str">
        <f t="shared" si="6"/>
        <v/>
      </c>
      <c r="K244" s="92" t="str">
        <f t="shared" si="7"/>
        <v/>
      </c>
    </row>
    <row r="245" spans="1:11" ht="14.25" thickBot="1" x14ac:dyDescent="0.2">
      <c r="A245" s="120"/>
      <c r="B245" s="119"/>
      <c r="C245" s="119"/>
      <c r="D245" s="116"/>
      <c r="E245" s="116" t="str">
        <f t="shared" si="6"/>
        <v/>
      </c>
      <c r="F245" s="119"/>
      <c r="G245" s="120"/>
      <c r="H245" s="119"/>
      <c r="I245" s="119"/>
      <c r="J245" s="116"/>
      <c r="K245" s="116" t="str">
        <f t="shared" si="7"/>
        <v/>
      </c>
    </row>
    <row r="246" spans="1:11" ht="14.25" thickTop="1" x14ac:dyDescent="0.15">
      <c r="A246" s="103" t="s">
        <v>1760</v>
      </c>
      <c r="E246" s="92" t="str">
        <f t="shared" si="6"/>
        <v/>
      </c>
      <c r="K246" s="92" t="str">
        <f t="shared" si="7"/>
        <v/>
      </c>
    </row>
    <row r="247" spans="1:11" ht="13.5" x14ac:dyDescent="0.15">
      <c r="A247" s="103">
        <v>43144</v>
      </c>
      <c r="B247" t="s">
        <v>497</v>
      </c>
      <c r="C247" t="s">
        <v>2397</v>
      </c>
      <c r="D247" s="92">
        <v>10000</v>
      </c>
      <c r="E247" s="92">
        <f>IF(D247="","",D247)</f>
        <v>10000</v>
      </c>
      <c r="G247" s="103">
        <v>43180</v>
      </c>
      <c r="H247" t="s">
        <v>729</v>
      </c>
      <c r="I247" t="s">
        <v>1487</v>
      </c>
      <c r="J247" s="92">
        <v>480000</v>
      </c>
      <c r="K247" s="92">
        <f>IF(J247="","",J247)</f>
        <v>480000</v>
      </c>
    </row>
    <row r="248" spans="1:11" ht="13.5" x14ac:dyDescent="0.15">
      <c r="A248" s="103">
        <v>43178</v>
      </c>
      <c r="B248" t="s">
        <v>142</v>
      </c>
      <c r="C248" t="s">
        <v>2480</v>
      </c>
      <c r="D248" s="92">
        <v>30000</v>
      </c>
      <c r="E248" s="92">
        <f t="shared" si="6"/>
        <v>40000</v>
      </c>
      <c r="G248" s="103">
        <v>43461</v>
      </c>
      <c r="H248" t="s">
        <v>2719</v>
      </c>
      <c r="J248" s="92">
        <v>310000</v>
      </c>
      <c r="K248" s="92">
        <f t="shared" si="7"/>
        <v>790000</v>
      </c>
    </row>
    <row r="249" spans="1:11" ht="13.5" x14ac:dyDescent="0.15">
      <c r="A249" s="103">
        <v>43180</v>
      </c>
      <c r="B249" t="s">
        <v>77</v>
      </c>
      <c r="C249" t="s">
        <v>2482</v>
      </c>
      <c r="D249" s="92">
        <v>30000</v>
      </c>
      <c r="E249" s="92">
        <f t="shared" si="6"/>
        <v>70000</v>
      </c>
      <c r="K249" s="92" t="str">
        <f t="shared" si="7"/>
        <v/>
      </c>
    </row>
    <row r="250" spans="1:11" ht="13.5" x14ac:dyDescent="0.15">
      <c r="A250" s="103">
        <v>43180</v>
      </c>
      <c r="B250" t="s">
        <v>77</v>
      </c>
      <c r="C250" t="s">
        <v>1840</v>
      </c>
      <c r="D250" s="92">
        <v>10000</v>
      </c>
      <c r="E250" s="92">
        <f t="shared" si="6"/>
        <v>80000</v>
      </c>
      <c r="K250" s="92" t="str">
        <f t="shared" si="7"/>
        <v/>
      </c>
    </row>
    <row r="251" spans="1:11" ht="13.5" x14ac:dyDescent="0.15">
      <c r="A251" s="103">
        <v>43180</v>
      </c>
      <c r="B251" t="s">
        <v>77</v>
      </c>
      <c r="C251" t="s">
        <v>2485</v>
      </c>
      <c r="D251" s="92">
        <v>30000</v>
      </c>
      <c r="E251" s="92">
        <f t="shared" si="6"/>
        <v>110000</v>
      </c>
      <c r="K251" s="92" t="str">
        <f t="shared" si="7"/>
        <v/>
      </c>
    </row>
    <row r="252" spans="1:11" ht="13.5" x14ac:dyDescent="0.15">
      <c r="A252" s="103">
        <v>43180</v>
      </c>
      <c r="B252" t="s">
        <v>77</v>
      </c>
      <c r="C252" t="s">
        <v>2487</v>
      </c>
      <c r="D252" s="92">
        <v>10000</v>
      </c>
      <c r="E252" s="92">
        <f t="shared" si="6"/>
        <v>120000</v>
      </c>
      <c r="K252" s="92" t="str">
        <f t="shared" si="7"/>
        <v/>
      </c>
    </row>
    <row r="253" spans="1:11" ht="13.5" x14ac:dyDescent="0.15">
      <c r="A253" s="103">
        <v>43180</v>
      </c>
      <c r="B253" t="s">
        <v>77</v>
      </c>
      <c r="C253" t="s">
        <v>2489</v>
      </c>
      <c r="D253" s="92">
        <v>10000</v>
      </c>
      <c r="E253" s="92">
        <f t="shared" si="6"/>
        <v>130000</v>
      </c>
      <c r="K253" s="92" t="str">
        <f t="shared" si="7"/>
        <v/>
      </c>
    </row>
    <row r="254" spans="1:11" ht="13.5" x14ac:dyDescent="0.15">
      <c r="A254" s="103">
        <v>43180</v>
      </c>
      <c r="B254" t="s">
        <v>77</v>
      </c>
      <c r="C254" t="s">
        <v>2491</v>
      </c>
      <c r="D254" s="92">
        <v>10000</v>
      </c>
      <c r="E254" s="92">
        <f t="shared" si="6"/>
        <v>140000</v>
      </c>
      <c r="K254" s="92" t="str">
        <f t="shared" si="7"/>
        <v/>
      </c>
    </row>
    <row r="255" spans="1:11" ht="13.5" x14ac:dyDescent="0.15">
      <c r="A255" s="103">
        <v>43180</v>
      </c>
      <c r="B255" t="s">
        <v>77</v>
      </c>
      <c r="C255" t="s">
        <v>2493</v>
      </c>
      <c r="D255" s="92">
        <v>30000</v>
      </c>
      <c r="E255" s="92">
        <f t="shared" si="6"/>
        <v>170000</v>
      </c>
      <c r="K255" s="92" t="str">
        <f t="shared" si="7"/>
        <v/>
      </c>
    </row>
    <row r="256" spans="1:11" ht="13.5" x14ac:dyDescent="0.15">
      <c r="A256" s="103">
        <v>43180</v>
      </c>
      <c r="B256" t="s">
        <v>77</v>
      </c>
      <c r="C256" t="s">
        <v>2555</v>
      </c>
      <c r="D256" s="92">
        <v>50000</v>
      </c>
      <c r="E256" s="92">
        <f t="shared" si="6"/>
        <v>220000</v>
      </c>
      <c r="K256" s="92" t="str">
        <f t="shared" si="7"/>
        <v/>
      </c>
    </row>
    <row r="257" spans="1:11" ht="13.5" x14ac:dyDescent="0.15">
      <c r="A257" s="103">
        <v>43180</v>
      </c>
      <c r="B257" t="s">
        <v>77</v>
      </c>
      <c r="C257" t="s">
        <v>2496</v>
      </c>
      <c r="D257" s="92">
        <v>10000</v>
      </c>
      <c r="E257" s="92">
        <f t="shared" si="6"/>
        <v>230000</v>
      </c>
      <c r="K257" s="92" t="str">
        <f t="shared" si="7"/>
        <v/>
      </c>
    </row>
    <row r="258" spans="1:11" ht="13.5" x14ac:dyDescent="0.15">
      <c r="A258" s="103">
        <v>43180</v>
      </c>
      <c r="B258" t="s">
        <v>77</v>
      </c>
      <c r="C258" t="s">
        <v>2497</v>
      </c>
      <c r="D258" s="92">
        <v>30000</v>
      </c>
      <c r="E258" s="92">
        <f t="shared" si="6"/>
        <v>260000</v>
      </c>
      <c r="K258" s="92" t="str">
        <f t="shared" si="7"/>
        <v/>
      </c>
    </row>
    <row r="259" spans="1:11" ht="13.5" x14ac:dyDescent="0.15">
      <c r="A259" s="103">
        <v>43180</v>
      </c>
      <c r="B259" t="s">
        <v>77</v>
      </c>
      <c r="C259" t="s">
        <v>1851</v>
      </c>
      <c r="D259" s="92">
        <v>30000</v>
      </c>
      <c r="E259" s="92">
        <f t="shared" si="6"/>
        <v>290000</v>
      </c>
      <c r="K259" s="92" t="str">
        <f t="shared" si="7"/>
        <v/>
      </c>
    </row>
    <row r="260" spans="1:11" ht="13.5" x14ac:dyDescent="0.15">
      <c r="A260" s="103">
        <v>43188</v>
      </c>
      <c r="B260" t="s">
        <v>94</v>
      </c>
      <c r="C260" t="s">
        <v>2477</v>
      </c>
      <c r="D260" s="92">
        <v>30000</v>
      </c>
      <c r="E260" s="92">
        <f>IF(D260="","",D260+E259)</f>
        <v>320000</v>
      </c>
      <c r="K260" s="92" t="str">
        <f t="shared" si="7"/>
        <v/>
      </c>
    </row>
    <row r="261" spans="1:11" ht="13.5" x14ac:dyDescent="0.15">
      <c r="A261" s="103">
        <v>43252</v>
      </c>
      <c r="B261" t="s">
        <v>321</v>
      </c>
      <c r="C261" t="s">
        <v>2596</v>
      </c>
      <c r="D261" s="92">
        <v>50000</v>
      </c>
      <c r="E261" s="92">
        <f>IF(D261="","",D261+E260)</f>
        <v>370000</v>
      </c>
      <c r="K261" s="92" t="str">
        <f t="shared" si="7"/>
        <v/>
      </c>
    </row>
    <row r="262" spans="1:11" ht="13.5" x14ac:dyDescent="0.15">
      <c r="A262" s="103">
        <v>43287</v>
      </c>
      <c r="B262" t="s">
        <v>456</v>
      </c>
      <c r="C262" t="s">
        <v>2601</v>
      </c>
      <c r="D262" s="92">
        <v>30000</v>
      </c>
      <c r="E262" s="92">
        <f>IF(D262="","",D262+E261)</f>
        <v>400000</v>
      </c>
      <c r="K262" s="92" t="str">
        <f t="shared" si="7"/>
        <v/>
      </c>
    </row>
    <row r="263" spans="1:11" ht="13.5" x14ac:dyDescent="0.15">
      <c r="A263" s="103">
        <v>43291</v>
      </c>
      <c r="B263" t="s">
        <v>409</v>
      </c>
      <c r="C263" t="s">
        <v>2604</v>
      </c>
      <c r="D263" s="92">
        <v>10000</v>
      </c>
      <c r="E263" s="92">
        <f t="shared" ref="E263:E319" si="9">IF(D263="","",D263+E262)</f>
        <v>410000</v>
      </c>
      <c r="K263" s="92" t="str">
        <f t="shared" si="7"/>
        <v/>
      </c>
    </row>
    <row r="264" spans="1:11" ht="13.5" x14ac:dyDescent="0.15">
      <c r="A264" s="103">
        <v>43370</v>
      </c>
      <c r="B264" t="s">
        <v>142</v>
      </c>
      <c r="C264" t="s">
        <v>2607</v>
      </c>
      <c r="D264" s="92">
        <v>30000</v>
      </c>
      <c r="E264" s="92">
        <f t="shared" si="9"/>
        <v>440000</v>
      </c>
      <c r="K264" s="92" t="str">
        <f t="shared" si="7"/>
        <v/>
      </c>
    </row>
    <row r="265" spans="1:11" ht="13.5" x14ac:dyDescent="0.15">
      <c r="A265" s="103">
        <v>43423</v>
      </c>
      <c r="B265" t="s">
        <v>2628</v>
      </c>
      <c r="C265" t="s">
        <v>2629</v>
      </c>
      <c r="D265" s="92">
        <v>30000</v>
      </c>
      <c r="E265" s="92">
        <f t="shared" si="9"/>
        <v>470000</v>
      </c>
      <c r="K265" s="92" t="str">
        <f t="shared" ref="K265:K319" si="10">IF(J265="","",J265+K264)</f>
        <v/>
      </c>
    </row>
    <row r="266" spans="1:11" ht="13.5" x14ac:dyDescent="0.15">
      <c r="A266" s="103">
        <v>43440</v>
      </c>
      <c r="B266" t="s">
        <v>142</v>
      </c>
      <c r="C266" t="s">
        <v>2621</v>
      </c>
      <c r="D266" s="92">
        <v>10000</v>
      </c>
      <c r="E266" s="92">
        <f t="shared" si="9"/>
        <v>480000</v>
      </c>
      <c r="K266" s="92" t="str">
        <f t="shared" si="10"/>
        <v/>
      </c>
    </row>
    <row r="267" spans="1:11" ht="13.5" x14ac:dyDescent="0.15">
      <c r="A267" s="103">
        <v>43440</v>
      </c>
      <c r="B267" t="s">
        <v>321</v>
      </c>
      <c r="C267" t="s">
        <v>2622</v>
      </c>
      <c r="D267" s="92">
        <v>10000</v>
      </c>
      <c r="E267" s="92">
        <f t="shared" si="9"/>
        <v>490000</v>
      </c>
      <c r="K267" s="92" t="str">
        <f t="shared" si="10"/>
        <v/>
      </c>
    </row>
    <row r="268" spans="1:11" ht="13.5" x14ac:dyDescent="0.15">
      <c r="A268" s="103">
        <v>43451</v>
      </c>
      <c r="B268" t="s">
        <v>77</v>
      </c>
      <c r="C268" t="s">
        <v>2689</v>
      </c>
      <c r="D268" s="92">
        <v>60000</v>
      </c>
      <c r="E268" s="92">
        <f t="shared" si="9"/>
        <v>550000</v>
      </c>
      <c r="K268" s="92" t="str">
        <f t="shared" si="10"/>
        <v/>
      </c>
    </row>
    <row r="269" spans="1:11" ht="13.5" x14ac:dyDescent="0.15">
      <c r="A269" s="103">
        <v>43453</v>
      </c>
      <c r="B269" t="s">
        <v>77</v>
      </c>
      <c r="C269" t="s">
        <v>2693</v>
      </c>
      <c r="D269" s="92">
        <v>30000</v>
      </c>
      <c r="E269" s="92">
        <f t="shared" si="9"/>
        <v>580000</v>
      </c>
      <c r="K269" s="92" t="str">
        <f t="shared" si="10"/>
        <v/>
      </c>
    </row>
    <row r="270" spans="1:11" ht="13.5" x14ac:dyDescent="0.15">
      <c r="A270" s="103">
        <v>43453</v>
      </c>
      <c r="B270" t="s">
        <v>77</v>
      </c>
      <c r="C270" t="s">
        <v>2694</v>
      </c>
      <c r="D270" s="92">
        <v>10000</v>
      </c>
      <c r="E270" s="92">
        <f t="shared" si="9"/>
        <v>590000</v>
      </c>
      <c r="K270" s="92" t="str">
        <f t="shared" si="10"/>
        <v/>
      </c>
    </row>
    <row r="271" spans="1:11" ht="13.5" x14ac:dyDescent="0.15">
      <c r="A271" s="103">
        <v>43453</v>
      </c>
      <c r="B271" t="s">
        <v>77</v>
      </c>
      <c r="C271" t="s">
        <v>2696</v>
      </c>
      <c r="D271" s="92">
        <v>10000</v>
      </c>
      <c r="E271" s="92">
        <f t="shared" si="9"/>
        <v>600000</v>
      </c>
      <c r="K271" s="92" t="str">
        <f t="shared" si="10"/>
        <v/>
      </c>
    </row>
    <row r="272" spans="1:11" ht="13.5" x14ac:dyDescent="0.15">
      <c r="A272" s="103">
        <v>43453</v>
      </c>
      <c r="B272" t="s">
        <v>77</v>
      </c>
      <c r="C272" t="s">
        <v>2697</v>
      </c>
      <c r="D272" s="92">
        <v>30000</v>
      </c>
      <c r="E272" s="92">
        <f t="shared" si="9"/>
        <v>630000</v>
      </c>
      <c r="K272" s="92" t="str">
        <f t="shared" si="10"/>
        <v/>
      </c>
    </row>
    <row r="273" spans="1:11" ht="13.5" x14ac:dyDescent="0.15">
      <c r="A273" s="103">
        <v>43453</v>
      </c>
      <c r="B273" t="s">
        <v>77</v>
      </c>
      <c r="C273" t="s">
        <v>2698</v>
      </c>
      <c r="D273" s="92">
        <v>10000</v>
      </c>
      <c r="E273" s="92">
        <f t="shared" si="9"/>
        <v>640000</v>
      </c>
      <c r="K273" s="92" t="str">
        <f t="shared" si="10"/>
        <v/>
      </c>
    </row>
    <row r="274" spans="1:11" ht="13.5" x14ac:dyDescent="0.15">
      <c r="A274" s="103">
        <v>43453</v>
      </c>
      <c r="B274" t="s">
        <v>77</v>
      </c>
      <c r="C274" t="s">
        <v>2699</v>
      </c>
      <c r="D274" s="92">
        <v>10000</v>
      </c>
      <c r="E274" s="92">
        <f t="shared" si="9"/>
        <v>650000</v>
      </c>
      <c r="K274" s="92" t="str">
        <f t="shared" si="10"/>
        <v/>
      </c>
    </row>
    <row r="275" spans="1:11" ht="13.5" x14ac:dyDescent="0.15">
      <c r="A275" s="103">
        <v>43453</v>
      </c>
      <c r="B275" t="s">
        <v>77</v>
      </c>
      <c r="C275" t="s">
        <v>2700</v>
      </c>
      <c r="D275" s="92">
        <v>30000</v>
      </c>
      <c r="E275" s="92">
        <f t="shared" si="9"/>
        <v>680000</v>
      </c>
      <c r="K275" s="92" t="str">
        <f t="shared" si="10"/>
        <v/>
      </c>
    </row>
    <row r="276" spans="1:11" ht="13.5" x14ac:dyDescent="0.15">
      <c r="A276" s="103">
        <v>43453</v>
      </c>
      <c r="B276" t="s">
        <v>77</v>
      </c>
      <c r="C276" t="s">
        <v>2701</v>
      </c>
      <c r="D276" s="92">
        <v>10000</v>
      </c>
      <c r="E276" s="92">
        <f t="shared" si="9"/>
        <v>690000</v>
      </c>
      <c r="K276" s="92" t="str">
        <f t="shared" si="10"/>
        <v/>
      </c>
    </row>
    <row r="277" spans="1:11" ht="13.5" x14ac:dyDescent="0.15">
      <c r="A277" s="103">
        <v>43453</v>
      </c>
      <c r="B277" t="s">
        <v>2270</v>
      </c>
      <c r="C277" t="s">
        <v>2702</v>
      </c>
      <c r="D277" s="92">
        <v>30000</v>
      </c>
      <c r="E277" s="92">
        <f t="shared" si="9"/>
        <v>720000</v>
      </c>
      <c r="K277" s="92" t="str">
        <f t="shared" si="10"/>
        <v/>
      </c>
    </row>
    <row r="278" spans="1:11" ht="13.5" x14ac:dyDescent="0.15">
      <c r="A278" s="103">
        <v>43453</v>
      </c>
      <c r="B278" t="s">
        <v>77</v>
      </c>
      <c r="C278" t="s">
        <v>2704</v>
      </c>
      <c r="D278" s="92">
        <v>30000</v>
      </c>
      <c r="E278" s="92">
        <f t="shared" si="9"/>
        <v>750000</v>
      </c>
      <c r="K278" s="92" t="str">
        <f t="shared" si="10"/>
        <v/>
      </c>
    </row>
    <row r="279" spans="1:11" ht="13.5" x14ac:dyDescent="0.15">
      <c r="A279" s="103">
        <v>43453</v>
      </c>
      <c r="B279" t="s">
        <v>77</v>
      </c>
      <c r="C279" t="s">
        <v>2705</v>
      </c>
      <c r="D279" s="92">
        <v>50000</v>
      </c>
      <c r="E279" s="92">
        <f t="shared" si="9"/>
        <v>800000</v>
      </c>
      <c r="K279" s="92" t="str">
        <f t="shared" si="10"/>
        <v/>
      </c>
    </row>
    <row r="280" spans="1:11" ht="13.5" x14ac:dyDescent="0.15">
      <c r="A280" s="103">
        <v>43461</v>
      </c>
      <c r="B280" t="s">
        <v>409</v>
      </c>
      <c r="C280" t="s">
        <v>2707</v>
      </c>
      <c r="D280" s="92">
        <v>50000</v>
      </c>
      <c r="E280" s="92">
        <f t="shared" si="9"/>
        <v>850000</v>
      </c>
      <c r="K280" s="92" t="str">
        <f t="shared" si="10"/>
        <v/>
      </c>
    </row>
    <row r="281" spans="1:11" ht="13.5" x14ac:dyDescent="0.15">
      <c r="A281" s="103">
        <v>43453</v>
      </c>
      <c r="B281" t="s">
        <v>409</v>
      </c>
      <c r="C281" t="s">
        <v>2716</v>
      </c>
      <c r="D281" s="92">
        <v>10000</v>
      </c>
      <c r="E281" s="92">
        <f t="shared" si="9"/>
        <v>860000</v>
      </c>
      <c r="K281" s="92" t="str">
        <f t="shared" si="10"/>
        <v/>
      </c>
    </row>
    <row r="282" spans="1:11" ht="13.5" x14ac:dyDescent="0.15">
      <c r="A282" s="103">
        <v>43461</v>
      </c>
      <c r="B282" t="s">
        <v>142</v>
      </c>
      <c r="C282" t="s">
        <v>2708</v>
      </c>
      <c r="D282" s="92">
        <v>10000</v>
      </c>
      <c r="E282" s="92">
        <f t="shared" si="9"/>
        <v>870000</v>
      </c>
      <c r="K282" s="92" t="str">
        <f t="shared" si="10"/>
        <v/>
      </c>
    </row>
    <row r="283" spans="1:11" ht="13.5" x14ac:dyDescent="0.15">
      <c r="E283" s="92" t="str">
        <f t="shared" si="9"/>
        <v/>
      </c>
      <c r="K283" s="92" t="str">
        <f t="shared" si="10"/>
        <v/>
      </c>
    </row>
    <row r="284" spans="1:11" ht="13.5" x14ac:dyDescent="0.15">
      <c r="E284" s="92" t="str">
        <f t="shared" si="9"/>
        <v/>
      </c>
      <c r="K284" s="92" t="str">
        <f t="shared" si="10"/>
        <v/>
      </c>
    </row>
    <row r="285" spans="1:11" ht="14.25" thickBot="1" x14ac:dyDescent="0.2">
      <c r="A285" s="120"/>
      <c r="B285" s="120"/>
      <c r="C285" s="120"/>
      <c r="D285" s="120"/>
      <c r="E285" s="116" t="str">
        <f t="shared" si="9"/>
        <v/>
      </c>
      <c r="F285" s="120"/>
      <c r="G285" s="120"/>
      <c r="H285" s="120"/>
      <c r="I285" s="120"/>
      <c r="J285" s="120"/>
      <c r="K285" s="116" t="str">
        <f t="shared" si="10"/>
        <v/>
      </c>
    </row>
    <row r="286" spans="1:11" ht="14.25" thickTop="1" x14ac:dyDescent="0.15">
      <c r="A286" s="103" t="s">
        <v>3039</v>
      </c>
      <c r="E286" s="92" t="str">
        <f t="shared" si="9"/>
        <v/>
      </c>
      <c r="K286" s="92" t="str">
        <f t="shared" si="10"/>
        <v/>
      </c>
    </row>
    <row r="287" spans="1:11" ht="13.5" x14ac:dyDescent="0.15">
      <c r="A287" s="103">
        <v>43475</v>
      </c>
      <c r="B287" t="s">
        <v>3317</v>
      </c>
      <c r="C287" t="s">
        <v>3318</v>
      </c>
      <c r="D287" s="92">
        <v>10000</v>
      </c>
      <c r="E287" s="92">
        <f>IF(D287="","",D287)</f>
        <v>10000</v>
      </c>
      <c r="G287" s="103">
        <v>43697</v>
      </c>
      <c r="H287" t="s">
        <v>3329</v>
      </c>
      <c r="J287" s="92">
        <v>710000</v>
      </c>
      <c r="K287" s="92">
        <f>IF(J287="","",J287)</f>
        <v>710000</v>
      </c>
    </row>
    <row r="288" spans="1:11" ht="13.5" x14ac:dyDescent="0.15">
      <c r="A288" s="103">
        <v>43475</v>
      </c>
      <c r="B288" t="s">
        <v>3317</v>
      </c>
      <c r="C288" t="s">
        <v>3319</v>
      </c>
      <c r="D288" s="92">
        <v>50000</v>
      </c>
      <c r="E288" s="92">
        <f t="shared" si="9"/>
        <v>60000</v>
      </c>
      <c r="K288" s="92" t="str">
        <f t="shared" si="10"/>
        <v/>
      </c>
    </row>
    <row r="289" spans="1:11" ht="13.5" x14ac:dyDescent="0.15">
      <c r="A289" s="103">
        <v>43475</v>
      </c>
      <c r="B289" t="s">
        <v>3320</v>
      </c>
      <c r="C289" t="s">
        <v>3321</v>
      </c>
      <c r="D289" s="92">
        <v>50000</v>
      </c>
      <c r="E289" s="92">
        <f t="shared" si="9"/>
        <v>110000</v>
      </c>
      <c r="K289" s="92" t="str">
        <f t="shared" si="10"/>
        <v/>
      </c>
    </row>
    <row r="290" spans="1:11" ht="13.5" x14ac:dyDescent="0.15">
      <c r="A290" s="103">
        <v>43488</v>
      </c>
      <c r="B290" t="s">
        <v>3317</v>
      </c>
      <c r="C290" t="s">
        <v>3322</v>
      </c>
      <c r="D290" s="92">
        <v>50000</v>
      </c>
      <c r="E290" s="92">
        <f t="shared" si="9"/>
        <v>160000</v>
      </c>
      <c r="K290" s="92" t="str">
        <f t="shared" si="10"/>
        <v/>
      </c>
    </row>
    <row r="291" spans="1:11" ht="13.5" x14ac:dyDescent="0.15">
      <c r="A291" s="103">
        <v>43488</v>
      </c>
      <c r="B291" t="s">
        <v>1521</v>
      </c>
      <c r="C291" t="s">
        <v>2846</v>
      </c>
      <c r="D291" s="92">
        <v>50000</v>
      </c>
      <c r="E291" s="92">
        <f t="shared" si="9"/>
        <v>210000</v>
      </c>
      <c r="K291" s="92" t="str">
        <f t="shared" si="10"/>
        <v/>
      </c>
    </row>
    <row r="292" spans="1:11" ht="13.5" x14ac:dyDescent="0.15">
      <c r="A292" s="103">
        <v>43516</v>
      </c>
      <c r="B292" t="s">
        <v>1521</v>
      </c>
      <c r="C292" t="s">
        <v>2969</v>
      </c>
      <c r="D292" s="92">
        <v>30000</v>
      </c>
      <c r="E292" s="92">
        <f t="shared" si="9"/>
        <v>240000</v>
      </c>
      <c r="K292" s="92" t="str">
        <f t="shared" si="10"/>
        <v/>
      </c>
    </row>
    <row r="293" spans="1:11" ht="13.5" x14ac:dyDescent="0.15">
      <c r="A293" s="103">
        <v>43535</v>
      </c>
      <c r="B293" t="s">
        <v>2971</v>
      </c>
      <c r="C293" t="s">
        <v>2972</v>
      </c>
      <c r="D293" s="92">
        <v>10000</v>
      </c>
      <c r="E293" s="92">
        <f t="shared" si="9"/>
        <v>250000</v>
      </c>
      <c r="K293" s="92" t="str">
        <f t="shared" si="10"/>
        <v/>
      </c>
    </row>
    <row r="294" spans="1:11" ht="13.5" x14ac:dyDescent="0.15">
      <c r="A294" s="103">
        <v>43571</v>
      </c>
      <c r="B294" t="s">
        <v>2615</v>
      </c>
      <c r="C294" t="s">
        <v>2980</v>
      </c>
      <c r="D294" s="92">
        <v>50000</v>
      </c>
      <c r="E294" s="92">
        <f t="shared" si="9"/>
        <v>300000</v>
      </c>
      <c r="K294" s="92" t="str">
        <f t="shared" si="10"/>
        <v/>
      </c>
    </row>
    <row r="295" spans="1:11" ht="13.5" x14ac:dyDescent="0.15">
      <c r="A295" s="103">
        <v>43608</v>
      </c>
      <c r="B295" t="s">
        <v>2615</v>
      </c>
      <c r="C295" t="s">
        <v>2989</v>
      </c>
      <c r="D295" s="92">
        <v>50000</v>
      </c>
      <c r="E295" s="92">
        <f t="shared" si="9"/>
        <v>350000</v>
      </c>
      <c r="K295" s="92" t="str">
        <f t="shared" si="10"/>
        <v/>
      </c>
    </row>
    <row r="296" spans="1:11" ht="13.5" x14ac:dyDescent="0.15">
      <c r="A296" s="103">
        <v>43616</v>
      </c>
      <c r="B296" t="s">
        <v>1563</v>
      </c>
      <c r="C296" t="s">
        <v>2990</v>
      </c>
      <c r="D296" s="92">
        <v>50000</v>
      </c>
      <c r="E296" s="92">
        <f t="shared" si="9"/>
        <v>400000</v>
      </c>
      <c r="K296" s="92" t="str">
        <f t="shared" si="10"/>
        <v/>
      </c>
    </row>
    <row r="297" spans="1:11" ht="13.5" x14ac:dyDescent="0.15">
      <c r="A297" s="103">
        <v>43648</v>
      </c>
      <c r="B297" t="s">
        <v>2615</v>
      </c>
      <c r="C297" t="s">
        <v>2993</v>
      </c>
      <c r="D297" s="92">
        <v>10000</v>
      </c>
      <c r="E297" s="92">
        <f t="shared" si="9"/>
        <v>410000</v>
      </c>
      <c r="K297" s="92" t="str">
        <f t="shared" si="10"/>
        <v/>
      </c>
    </row>
    <row r="298" spans="1:11" ht="13.5" x14ac:dyDescent="0.15">
      <c r="A298" s="103">
        <v>43648</v>
      </c>
      <c r="B298" t="s">
        <v>1521</v>
      </c>
      <c r="C298" t="s">
        <v>2812</v>
      </c>
      <c r="D298" s="92">
        <v>30000</v>
      </c>
      <c r="E298" s="92">
        <f t="shared" si="9"/>
        <v>440000</v>
      </c>
      <c r="K298" s="92" t="str">
        <f t="shared" si="10"/>
        <v/>
      </c>
    </row>
    <row r="299" spans="1:11" ht="13.5" x14ac:dyDescent="0.15">
      <c r="A299" s="103">
        <v>43656</v>
      </c>
      <c r="B299" t="s">
        <v>2822</v>
      </c>
      <c r="C299" t="s">
        <v>2995</v>
      </c>
      <c r="D299" s="92">
        <v>30000</v>
      </c>
      <c r="E299" s="92">
        <f t="shared" si="9"/>
        <v>470000</v>
      </c>
      <c r="K299" s="92" t="str">
        <f t="shared" si="10"/>
        <v/>
      </c>
    </row>
    <row r="300" spans="1:11" ht="13.5" x14ac:dyDescent="0.15">
      <c r="A300" s="103">
        <v>43698</v>
      </c>
      <c r="B300" t="s">
        <v>2615</v>
      </c>
      <c r="C300" t="s">
        <v>2997</v>
      </c>
      <c r="D300" s="92">
        <v>50000</v>
      </c>
      <c r="E300" s="92">
        <f t="shared" si="9"/>
        <v>520000</v>
      </c>
      <c r="K300" s="92" t="str">
        <f t="shared" si="10"/>
        <v/>
      </c>
    </row>
    <row r="301" spans="1:11" ht="13.5" x14ac:dyDescent="0.15">
      <c r="A301" s="103">
        <v>43747</v>
      </c>
      <c r="B301" t="s">
        <v>1521</v>
      </c>
      <c r="C301" s="2" t="s">
        <v>3323</v>
      </c>
      <c r="D301" s="92">
        <v>30000</v>
      </c>
      <c r="E301" s="92">
        <f t="shared" si="9"/>
        <v>550000</v>
      </c>
      <c r="K301" s="92" t="str">
        <f t="shared" si="10"/>
        <v/>
      </c>
    </row>
    <row r="302" spans="1:11" ht="13.5" x14ac:dyDescent="0.15">
      <c r="A302" s="103">
        <v>43766</v>
      </c>
      <c r="B302" t="s">
        <v>1521</v>
      </c>
      <c r="C302" t="s">
        <v>2999</v>
      </c>
      <c r="D302" s="92">
        <v>50000</v>
      </c>
      <c r="E302" s="92">
        <f t="shared" si="9"/>
        <v>600000</v>
      </c>
      <c r="K302" s="92" t="str">
        <f t="shared" si="10"/>
        <v/>
      </c>
    </row>
    <row r="303" spans="1:11" ht="13.5" x14ac:dyDescent="0.15">
      <c r="A303" s="103">
        <v>43766</v>
      </c>
      <c r="B303" t="s">
        <v>1521</v>
      </c>
      <c r="C303" t="s">
        <v>3001</v>
      </c>
      <c r="D303" s="92">
        <v>10000</v>
      </c>
      <c r="E303" s="92">
        <f t="shared" si="9"/>
        <v>610000</v>
      </c>
      <c r="K303" s="92" t="str">
        <f t="shared" si="10"/>
        <v/>
      </c>
    </row>
    <row r="304" spans="1:11" ht="13.5" x14ac:dyDescent="0.15">
      <c r="A304" s="103">
        <v>43774</v>
      </c>
      <c r="B304" s="2" t="s">
        <v>1521</v>
      </c>
      <c r="C304" t="s">
        <v>2846</v>
      </c>
      <c r="D304" s="92">
        <v>50000</v>
      </c>
      <c r="E304" s="92">
        <f t="shared" si="9"/>
        <v>660000</v>
      </c>
      <c r="K304" s="92" t="str">
        <f t="shared" si="10"/>
        <v/>
      </c>
    </row>
    <row r="305" spans="1:11" ht="13.5" x14ac:dyDescent="0.15">
      <c r="A305" s="103">
        <v>43785</v>
      </c>
      <c r="B305" s="2" t="s">
        <v>2822</v>
      </c>
      <c r="C305" s="2" t="s">
        <v>2995</v>
      </c>
      <c r="D305" s="92">
        <v>30000</v>
      </c>
      <c r="E305" s="92">
        <f t="shared" si="9"/>
        <v>690000</v>
      </c>
      <c r="K305" s="92" t="str">
        <f t="shared" si="10"/>
        <v/>
      </c>
    </row>
    <row r="306" spans="1:11" ht="13.5" x14ac:dyDescent="0.15">
      <c r="A306" s="103">
        <v>43801</v>
      </c>
      <c r="B306" s="2" t="s">
        <v>1563</v>
      </c>
      <c r="C306" s="2" t="s">
        <v>2912</v>
      </c>
      <c r="D306" s="92">
        <v>10000</v>
      </c>
      <c r="E306" s="92">
        <f t="shared" si="9"/>
        <v>700000</v>
      </c>
      <c r="K306" s="92" t="str">
        <f t="shared" si="10"/>
        <v/>
      </c>
    </row>
    <row r="307" spans="1:11" ht="13.5" x14ac:dyDescent="0.15">
      <c r="A307" s="103">
        <v>43814</v>
      </c>
      <c r="B307" s="2" t="s">
        <v>1521</v>
      </c>
      <c r="C307" s="2" t="s">
        <v>2913</v>
      </c>
      <c r="D307" s="92">
        <v>10000</v>
      </c>
      <c r="E307" s="92">
        <f t="shared" si="9"/>
        <v>710000</v>
      </c>
      <c r="K307" s="92" t="str">
        <f t="shared" si="10"/>
        <v/>
      </c>
    </row>
    <row r="308" spans="1:11" ht="13.5" x14ac:dyDescent="0.15">
      <c r="A308" s="103">
        <v>43818</v>
      </c>
      <c r="B308" s="2" t="s">
        <v>1521</v>
      </c>
      <c r="C308" s="2" t="s">
        <v>3110</v>
      </c>
      <c r="D308" s="92">
        <v>10000</v>
      </c>
      <c r="E308" s="92">
        <f t="shared" si="9"/>
        <v>720000</v>
      </c>
      <c r="K308" s="92" t="str">
        <f t="shared" si="10"/>
        <v/>
      </c>
    </row>
    <row r="309" spans="1:11" ht="13.5" x14ac:dyDescent="0.15">
      <c r="A309" s="103">
        <v>43819</v>
      </c>
      <c r="B309" s="2" t="s">
        <v>1510</v>
      </c>
      <c r="C309" s="2" t="s">
        <v>2907</v>
      </c>
      <c r="D309" s="92">
        <v>30000</v>
      </c>
      <c r="E309" s="92">
        <f t="shared" si="9"/>
        <v>750000</v>
      </c>
      <c r="K309" s="92" t="str">
        <f t="shared" si="10"/>
        <v/>
      </c>
    </row>
    <row r="310" spans="1:11" ht="13.5" x14ac:dyDescent="0.15">
      <c r="A310" s="103">
        <v>43819</v>
      </c>
      <c r="B310" s="2" t="s">
        <v>1510</v>
      </c>
      <c r="C310" s="2" t="s">
        <v>2908</v>
      </c>
      <c r="D310" s="92">
        <v>10000</v>
      </c>
      <c r="E310" s="92">
        <f t="shared" si="9"/>
        <v>760000</v>
      </c>
      <c r="K310" s="92" t="str">
        <f t="shared" si="10"/>
        <v/>
      </c>
    </row>
    <row r="311" spans="1:11" ht="13.5" x14ac:dyDescent="0.15">
      <c r="A311" s="103">
        <v>43819</v>
      </c>
      <c r="B311" s="2" t="s">
        <v>1510</v>
      </c>
      <c r="C311" s="2" t="s">
        <v>2914</v>
      </c>
      <c r="D311" s="92">
        <v>10000</v>
      </c>
      <c r="E311" s="92">
        <f t="shared" si="9"/>
        <v>770000</v>
      </c>
      <c r="K311" s="92" t="str">
        <f t="shared" si="10"/>
        <v/>
      </c>
    </row>
    <row r="312" spans="1:11" ht="13.5" x14ac:dyDescent="0.15">
      <c r="A312" s="103">
        <v>43819</v>
      </c>
      <c r="B312" s="2" t="s">
        <v>1510</v>
      </c>
      <c r="C312" s="2" t="s">
        <v>2915</v>
      </c>
      <c r="D312" s="92">
        <v>10000</v>
      </c>
      <c r="E312" s="92">
        <f t="shared" si="9"/>
        <v>780000</v>
      </c>
      <c r="K312" s="92" t="str">
        <f t="shared" si="10"/>
        <v/>
      </c>
    </row>
    <row r="313" spans="1:11" ht="13.5" x14ac:dyDescent="0.15">
      <c r="A313" s="103">
        <v>43819</v>
      </c>
      <c r="B313" s="2" t="s">
        <v>1510</v>
      </c>
      <c r="C313" s="2" t="s">
        <v>2909</v>
      </c>
      <c r="D313" s="92">
        <v>10000</v>
      </c>
      <c r="E313" s="92">
        <f t="shared" si="9"/>
        <v>790000</v>
      </c>
      <c r="K313" s="92" t="str">
        <f t="shared" si="10"/>
        <v/>
      </c>
    </row>
    <row r="314" spans="1:11" ht="13.5" x14ac:dyDescent="0.15">
      <c r="A314" s="103">
        <v>43819</v>
      </c>
      <c r="B314" s="2" t="s">
        <v>1510</v>
      </c>
      <c r="C314" s="2" t="s">
        <v>2916</v>
      </c>
      <c r="D314" s="92">
        <v>10000</v>
      </c>
      <c r="E314" s="92">
        <f t="shared" si="9"/>
        <v>800000</v>
      </c>
      <c r="K314" s="92" t="str">
        <f t="shared" si="10"/>
        <v/>
      </c>
    </row>
    <row r="315" spans="1:11" ht="13.5" x14ac:dyDescent="0.15">
      <c r="A315" s="103">
        <v>43819</v>
      </c>
      <c r="B315" s="2" t="s">
        <v>1510</v>
      </c>
      <c r="C315" s="2" t="s">
        <v>2917</v>
      </c>
      <c r="D315" s="92">
        <v>30000</v>
      </c>
      <c r="E315" s="92">
        <f t="shared" si="9"/>
        <v>830000</v>
      </c>
      <c r="K315" s="92" t="str">
        <f t="shared" si="10"/>
        <v/>
      </c>
    </row>
    <row r="316" spans="1:11" ht="13.5" x14ac:dyDescent="0.15">
      <c r="A316" s="103">
        <v>43819</v>
      </c>
      <c r="B316" s="2" t="s">
        <v>1510</v>
      </c>
      <c r="C316" s="2" t="s">
        <v>2918</v>
      </c>
      <c r="D316" s="92">
        <v>10000</v>
      </c>
      <c r="E316" s="92">
        <f t="shared" si="9"/>
        <v>840000</v>
      </c>
      <c r="K316" s="92" t="str">
        <f t="shared" si="10"/>
        <v/>
      </c>
    </row>
    <row r="317" spans="1:11" ht="13.5" x14ac:dyDescent="0.15">
      <c r="A317" s="103">
        <v>43819</v>
      </c>
      <c r="B317" t="s">
        <v>3324</v>
      </c>
      <c r="C317" t="s">
        <v>3325</v>
      </c>
      <c r="D317" s="92">
        <v>30000</v>
      </c>
      <c r="E317" s="92">
        <f t="shared" si="9"/>
        <v>870000</v>
      </c>
      <c r="K317" s="92" t="str">
        <f t="shared" si="10"/>
        <v/>
      </c>
    </row>
    <row r="318" spans="1:11" ht="13.5" x14ac:dyDescent="0.15">
      <c r="A318" s="103">
        <v>43819</v>
      </c>
      <c r="B318" t="s">
        <v>3326</v>
      </c>
      <c r="C318" t="s">
        <v>3327</v>
      </c>
      <c r="D318" s="92">
        <v>30000</v>
      </c>
      <c r="E318" s="92">
        <f t="shared" si="9"/>
        <v>900000</v>
      </c>
      <c r="K318" s="92" t="str">
        <f t="shared" si="10"/>
        <v/>
      </c>
    </row>
    <row r="319" spans="1:11" ht="13.5" x14ac:dyDescent="0.15">
      <c r="A319" s="103">
        <v>43819</v>
      </c>
      <c r="B319" t="s">
        <v>3326</v>
      </c>
      <c r="C319" t="s">
        <v>3328</v>
      </c>
      <c r="D319" s="92">
        <v>50000</v>
      </c>
      <c r="E319" s="92">
        <f t="shared" si="9"/>
        <v>950000</v>
      </c>
      <c r="K319" s="92" t="str">
        <f t="shared" si="10"/>
        <v/>
      </c>
    </row>
    <row r="320" spans="1:11" ht="14.25" thickBot="1" x14ac:dyDescent="0.2">
      <c r="A320" s="120"/>
      <c r="B320" s="119"/>
      <c r="C320" s="119"/>
      <c r="D320" s="116"/>
      <c r="E320" s="116" t="str">
        <f>IF(D320="","",D320+#REF!)</f>
        <v/>
      </c>
      <c r="F320" s="119"/>
      <c r="G320" s="120"/>
      <c r="H320" s="119"/>
      <c r="I320" s="119"/>
      <c r="J320" s="116"/>
      <c r="K320" s="116" t="str">
        <f>IF(J320="","",J320+#REF!)</f>
        <v/>
      </c>
    </row>
    <row r="321" spans="1:11" ht="14.25" thickTop="1" x14ac:dyDescent="0.15">
      <c r="A321" s="103" t="s">
        <v>2897</v>
      </c>
      <c r="E321" s="92" t="str">
        <f>IF(D321="","",D321+E320)</f>
        <v/>
      </c>
      <c r="K321" s="92" t="str">
        <f>IF(J321="","",J321+K320)</f>
        <v/>
      </c>
    </row>
    <row r="322" spans="1:11" ht="13.5" x14ac:dyDescent="0.15">
      <c r="A322" s="122">
        <v>43864</v>
      </c>
      <c r="B322" s="2" t="s">
        <v>3082</v>
      </c>
      <c r="C322" t="s">
        <v>3083</v>
      </c>
      <c r="D322" s="92">
        <v>50000</v>
      </c>
      <c r="E322" s="92">
        <f>IF(D322="","",D322)</f>
        <v>50000</v>
      </c>
      <c r="G322" s="122">
        <v>43879</v>
      </c>
      <c r="H322" s="2" t="s">
        <v>3050</v>
      </c>
      <c r="I322" t="s">
        <v>3051</v>
      </c>
      <c r="J322" s="92">
        <v>600000</v>
      </c>
      <c r="K322" s="92">
        <f>IF(J322="","",J322)</f>
        <v>600000</v>
      </c>
    </row>
    <row r="323" spans="1:11" ht="13.5" x14ac:dyDescent="0.15">
      <c r="A323" s="103">
        <v>43866</v>
      </c>
      <c r="B323" s="2" t="s">
        <v>3084</v>
      </c>
      <c r="C323" s="2" t="s">
        <v>3085</v>
      </c>
      <c r="D323" s="92">
        <v>30000</v>
      </c>
      <c r="E323" s="92">
        <f t="shared" ref="E323:E332" si="11">IF(D323="","",D323+E322)</f>
        <v>80000</v>
      </c>
      <c r="G323" s="122">
        <v>44155</v>
      </c>
      <c r="H323" s="2" t="s">
        <v>3074</v>
      </c>
      <c r="I323" t="s">
        <v>3051</v>
      </c>
      <c r="J323" s="92">
        <v>130000</v>
      </c>
      <c r="K323" s="92">
        <f t="shared" ref="K323:K332" si="12">IF(J323="","",J323+K322)</f>
        <v>730000</v>
      </c>
    </row>
    <row r="324" spans="1:11" ht="13.5" x14ac:dyDescent="0.15">
      <c r="A324" s="103">
        <v>43873</v>
      </c>
      <c r="B324" s="2" t="s">
        <v>3086</v>
      </c>
      <c r="C324" s="2" t="s">
        <v>3087</v>
      </c>
      <c r="D324" s="92">
        <v>10000</v>
      </c>
      <c r="E324" s="92">
        <f t="shared" si="11"/>
        <v>90000</v>
      </c>
      <c r="G324" s="122"/>
      <c r="H324" s="2"/>
      <c r="K324" s="92" t="str">
        <f t="shared" si="12"/>
        <v/>
      </c>
    </row>
    <row r="325" spans="1:11" ht="13.5" x14ac:dyDescent="0.15">
      <c r="A325" s="103">
        <v>43879</v>
      </c>
      <c r="B325" t="s">
        <v>3084</v>
      </c>
      <c r="C325" t="s">
        <v>3088</v>
      </c>
      <c r="D325" s="92">
        <v>50000</v>
      </c>
      <c r="E325" s="92">
        <f t="shared" si="11"/>
        <v>140000</v>
      </c>
      <c r="K325" s="92" t="str">
        <f t="shared" si="12"/>
        <v/>
      </c>
    </row>
    <row r="326" spans="1:11" ht="13.5" x14ac:dyDescent="0.15">
      <c r="A326" s="103">
        <v>44064</v>
      </c>
      <c r="B326" t="s">
        <v>3092</v>
      </c>
      <c r="C326" t="s">
        <v>3102</v>
      </c>
      <c r="D326" s="92">
        <v>30000</v>
      </c>
      <c r="E326" s="92">
        <f t="shared" si="11"/>
        <v>170000</v>
      </c>
      <c r="K326" s="92" t="str">
        <f t="shared" si="12"/>
        <v/>
      </c>
    </row>
    <row r="327" spans="1:11" ht="13.5" x14ac:dyDescent="0.15">
      <c r="A327" s="103">
        <v>44064</v>
      </c>
      <c r="B327" t="s">
        <v>3092</v>
      </c>
      <c r="C327" t="s">
        <v>3103</v>
      </c>
      <c r="D327" s="92">
        <v>10000</v>
      </c>
      <c r="E327" s="92">
        <f t="shared" si="11"/>
        <v>180000</v>
      </c>
      <c r="K327" s="92" t="str">
        <f t="shared" si="12"/>
        <v/>
      </c>
    </row>
    <row r="328" spans="1:11" ht="13.5" x14ac:dyDescent="0.15">
      <c r="A328" s="103">
        <v>44141</v>
      </c>
      <c r="B328" t="s">
        <v>3093</v>
      </c>
      <c r="C328" t="s">
        <v>3105</v>
      </c>
      <c r="D328" s="92">
        <v>10000</v>
      </c>
      <c r="E328" s="92">
        <f t="shared" si="11"/>
        <v>190000</v>
      </c>
      <c r="K328" s="92" t="str">
        <f t="shared" si="12"/>
        <v/>
      </c>
    </row>
    <row r="329" spans="1:11" ht="13.5" x14ac:dyDescent="0.15">
      <c r="A329" s="103">
        <v>44201</v>
      </c>
      <c r="B329" t="s">
        <v>1521</v>
      </c>
      <c r="C329" t="s">
        <v>3109</v>
      </c>
      <c r="D329" s="92">
        <v>10000</v>
      </c>
      <c r="E329" s="92">
        <f t="shared" si="11"/>
        <v>200000</v>
      </c>
      <c r="K329" s="92" t="str">
        <f t="shared" si="12"/>
        <v/>
      </c>
    </row>
    <row r="330" spans="1:11" ht="13.5" x14ac:dyDescent="0.15">
      <c r="E330" s="92" t="str">
        <f t="shared" si="11"/>
        <v/>
      </c>
      <c r="K330" s="92" t="str">
        <f t="shared" si="12"/>
        <v/>
      </c>
    </row>
    <row r="331" spans="1:11" ht="14.25" thickBot="1" x14ac:dyDescent="0.2">
      <c r="E331" s="92" t="str">
        <f t="shared" si="11"/>
        <v/>
      </c>
      <c r="K331" s="92" t="str">
        <f t="shared" si="12"/>
        <v/>
      </c>
    </row>
    <row r="332" spans="1:11" ht="14.25" thickTop="1" x14ac:dyDescent="0.15">
      <c r="A332" s="945" t="s">
        <v>2899</v>
      </c>
      <c r="B332" s="946"/>
      <c r="C332" s="946"/>
      <c r="D332" s="883"/>
      <c r="E332" s="883" t="str">
        <f t="shared" si="11"/>
        <v/>
      </c>
      <c r="F332" s="946"/>
      <c r="G332" s="945"/>
      <c r="H332" s="946"/>
      <c r="I332" s="946"/>
      <c r="J332" s="883"/>
      <c r="K332" s="883" t="str">
        <f t="shared" si="12"/>
        <v/>
      </c>
    </row>
    <row r="333" spans="1:11" ht="13.5" x14ac:dyDescent="0.15">
      <c r="A333" s="103">
        <v>44309</v>
      </c>
      <c r="B333" t="s">
        <v>142</v>
      </c>
      <c r="C333" t="s">
        <v>3345</v>
      </c>
      <c r="D333" s="92">
        <v>30000</v>
      </c>
      <c r="E333" s="92">
        <f>IF(D333="","",D333)</f>
        <v>30000</v>
      </c>
      <c r="G333" s="103">
        <v>44354</v>
      </c>
      <c r="H333" t="s">
        <v>729</v>
      </c>
      <c r="J333" s="92">
        <v>50000</v>
      </c>
      <c r="K333" s="92">
        <f>IF(J333="","",J333)</f>
        <v>50000</v>
      </c>
    </row>
    <row r="334" spans="1:11" ht="13.5" x14ac:dyDescent="0.15">
      <c r="A334" s="103">
        <v>44398</v>
      </c>
      <c r="B334" t="s">
        <v>409</v>
      </c>
      <c r="C334" t="s">
        <v>3216</v>
      </c>
      <c r="D334" s="92">
        <v>10000</v>
      </c>
      <c r="E334" s="92">
        <f t="shared" ref="E334:E342" si="13">IF(D334="","",D334+E333)</f>
        <v>40000</v>
      </c>
      <c r="G334" s="103">
        <v>44601</v>
      </c>
      <c r="H334" t="s">
        <v>729</v>
      </c>
      <c r="J334" s="92">
        <v>190000</v>
      </c>
      <c r="K334" s="92">
        <f t="shared" ref="K334:K342" si="14">IF(J334="","",J334+K333)</f>
        <v>240000</v>
      </c>
    </row>
    <row r="335" spans="1:11" ht="13.5" x14ac:dyDescent="0.15">
      <c r="A335" s="103">
        <v>44505</v>
      </c>
      <c r="B335" t="s">
        <v>409</v>
      </c>
      <c r="C335" t="s">
        <v>3236</v>
      </c>
      <c r="D335" s="92">
        <v>50000</v>
      </c>
      <c r="E335" s="92">
        <f t="shared" si="13"/>
        <v>90000</v>
      </c>
      <c r="K335" s="92" t="str">
        <f t="shared" si="14"/>
        <v/>
      </c>
    </row>
    <row r="336" spans="1:11" ht="13.5" x14ac:dyDescent="0.15">
      <c r="A336" s="103">
        <v>44505</v>
      </c>
      <c r="B336" t="s">
        <v>409</v>
      </c>
      <c r="C336" t="s">
        <v>3234</v>
      </c>
      <c r="D336" s="92">
        <v>50000</v>
      </c>
      <c r="E336" s="92">
        <f t="shared" si="13"/>
        <v>140000</v>
      </c>
      <c r="K336" s="92" t="str">
        <f t="shared" si="14"/>
        <v/>
      </c>
    </row>
    <row r="337" spans="1:11" ht="13.5" x14ac:dyDescent="0.15">
      <c r="A337" s="103">
        <v>44510</v>
      </c>
      <c r="B337" t="s">
        <v>446</v>
      </c>
      <c r="C337" t="s">
        <v>3235</v>
      </c>
      <c r="D337" s="92">
        <v>30000</v>
      </c>
      <c r="E337" s="92">
        <f t="shared" si="13"/>
        <v>170000</v>
      </c>
      <c r="K337" s="92" t="str">
        <f t="shared" si="14"/>
        <v/>
      </c>
    </row>
    <row r="338" spans="1:11" ht="13.5" x14ac:dyDescent="0.15">
      <c r="A338" s="103">
        <v>44540</v>
      </c>
      <c r="B338" t="s">
        <v>409</v>
      </c>
      <c r="C338" t="s">
        <v>3349</v>
      </c>
      <c r="D338" s="92">
        <v>50000</v>
      </c>
      <c r="E338" s="92">
        <f t="shared" si="13"/>
        <v>220000</v>
      </c>
      <c r="K338" s="92" t="str">
        <f t="shared" si="14"/>
        <v/>
      </c>
    </row>
    <row r="339" spans="1:11" ht="13.5" x14ac:dyDescent="0.15">
      <c r="A339" s="103">
        <v>44573</v>
      </c>
      <c r="B339" t="s">
        <v>142</v>
      </c>
      <c r="C339" t="s">
        <v>3314</v>
      </c>
      <c r="D339" s="92">
        <v>10000</v>
      </c>
      <c r="E339" s="92">
        <f t="shared" si="13"/>
        <v>230000</v>
      </c>
      <c r="K339" s="92" t="str">
        <f t="shared" si="14"/>
        <v/>
      </c>
    </row>
    <row r="340" spans="1:11" ht="13.5" x14ac:dyDescent="0.15">
      <c r="A340" s="103">
        <v>44617</v>
      </c>
      <c r="B340" t="s">
        <v>142</v>
      </c>
      <c r="C340" t="s">
        <v>3332</v>
      </c>
      <c r="D340" s="92">
        <v>30000</v>
      </c>
      <c r="E340" s="92">
        <f t="shared" si="13"/>
        <v>260000</v>
      </c>
      <c r="K340" s="92" t="str">
        <f t="shared" si="14"/>
        <v/>
      </c>
    </row>
    <row r="341" spans="1:11" ht="13.5" x14ac:dyDescent="0.15">
      <c r="A341" s="122">
        <v>44621</v>
      </c>
      <c r="B341" s="2" t="s">
        <v>142</v>
      </c>
      <c r="C341" s="2" t="s">
        <v>3333</v>
      </c>
      <c r="D341" s="92">
        <v>10000</v>
      </c>
      <c r="E341" s="92">
        <f t="shared" si="13"/>
        <v>270000</v>
      </c>
      <c r="K341" s="92" t="str">
        <f t="shared" si="14"/>
        <v/>
      </c>
    </row>
    <row r="342" spans="1:11" ht="13.5" x14ac:dyDescent="0.15">
      <c r="A342" s="103">
        <v>44637</v>
      </c>
      <c r="B342" t="s">
        <v>142</v>
      </c>
      <c r="C342" t="s">
        <v>3338</v>
      </c>
      <c r="D342" s="115">
        <v>10000</v>
      </c>
      <c r="E342" s="92">
        <f t="shared" si="13"/>
        <v>280000</v>
      </c>
      <c r="F342" s="2"/>
      <c r="G342" s="122"/>
      <c r="H342" s="2"/>
      <c r="I342" s="2"/>
      <c r="J342" s="115"/>
      <c r="K342" s="115" t="str">
        <f t="shared" si="14"/>
        <v/>
      </c>
    </row>
    <row r="343" spans="1:11" ht="14.25" thickBot="1" x14ac:dyDescent="0.2">
      <c r="A343" s="120"/>
      <c r="B343" s="119"/>
      <c r="C343" s="119"/>
      <c r="D343" s="116"/>
      <c r="E343" s="116"/>
      <c r="F343" s="119"/>
      <c r="G343" s="120"/>
      <c r="H343" s="119"/>
      <c r="I343" s="119"/>
      <c r="J343" s="116"/>
      <c r="K343" s="116"/>
    </row>
    <row r="344" spans="1:11" ht="14.25" thickTop="1" x14ac:dyDescent="0.15">
      <c r="A344" s="103" t="s">
        <v>3371</v>
      </c>
    </row>
    <row r="345" spans="1:11" ht="13.5" x14ac:dyDescent="0.15"/>
    <row r="346" spans="1:11" ht="13.5" x14ac:dyDescent="0.15"/>
    <row r="347" spans="1:11" ht="13.5" x14ac:dyDescent="0.15"/>
    <row r="348" spans="1:11" ht="13.5" x14ac:dyDescent="0.15"/>
    <row r="349" spans="1:11" ht="13.5" x14ac:dyDescent="0.15"/>
    <row r="350" spans="1:11" ht="13.5" x14ac:dyDescent="0.15"/>
    <row r="351" spans="1:11" ht="13.5" x14ac:dyDescent="0.15"/>
    <row r="352" spans="1:11" ht="13.5" x14ac:dyDescent="0.15"/>
    <row r="353" spans="5:11" ht="13.5" x14ac:dyDescent="0.15">
      <c r="E353" s="92" t="str">
        <f>IF(D353="","",D353+E342)</f>
        <v/>
      </c>
      <c r="K353" s="92" t="str">
        <f>IF(J353="","",J353+K342)</f>
        <v/>
      </c>
    </row>
    <row r="354" spans="5:11" ht="13.5" x14ac:dyDescent="0.15">
      <c r="E354" s="92" t="str">
        <f t="shared" ref="E354:E361" si="15">IF(D354="","",D354+E353)</f>
        <v/>
      </c>
      <c r="K354" s="92" t="str">
        <f t="shared" ref="K354:K373" si="16">IF(J354="","",J354+K353)</f>
        <v/>
      </c>
    </row>
    <row r="355" spans="5:11" ht="13.5" x14ac:dyDescent="0.15">
      <c r="E355" s="92" t="str">
        <f t="shared" si="15"/>
        <v/>
      </c>
      <c r="K355" s="92" t="str">
        <f t="shared" si="16"/>
        <v/>
      </c>
    </row>
    <row r="356" spans="5:11" ht="13.5" x14ac:dyDescent="0.15">
      <c r="E356" s="92" t="str">
        <f t="shared" si="15"/>
        <v/>
      </c>
      <c r="K356" s="92" t="str">
        <f t="shared" si="16"/>
        <v/>
      </c>
    </row>
    <row r="357" spans="5:11" ht="13.5" x14ac:dyDescent="0.15">
      <c r="E357" s="92" t="str">
        <f t="shared" si="15"/>
        <v/>
      </c>
      <c r="K357" s="92" t="str">
        <f t="shared" si="16"/>
        <v/>
      </c>
    </row>
    <row r="358" spans="5:11" ht="13.5" x14ac:dyDescent="0.15">
      <c r="E358" s="92" t="str">
        <f t="shared" si="15"/>
        <v/>
      </c>
      <c r="K358" s="92" t="str">
        <f t="shared" si="16"/>
        <v/>
      </c>
    </row>
    <row r="359" spans="5:11" ht="13.5" x14ac:dyDescent="0.15">
      <c r="E359" s="92" t="str">
        <f t="shared" si="15"/>
        <v/>
      </c>
      <c r="K359" s="92" t="str">
        <f t="shared" si="16"/>
        <v/>
      </c>
    </row>
    <row r="360" spans="5:11" ht="13.5" x14ac:dyDescent="0.15">
      <c r="E360" s="92" t="str">
        <f t="shared" si="15"/>
        <v/>
      </c>
      <c r="K360" s="92" t="str">
        <f t="shared" si="16"/>
        <v/>
      </c>
    </row>
    <row r="361" spans="5:11" ht="13.5" x14ac:dyDescent="0.15">
      <c r="E361" s="92" t="str">
        <f t="shared" si="15"/>
        <v/>
      </c>
      <c r="K361" s="92" t="str">
        <f t="shared" si="16"/>
        <v/>
      </c>
    </row>
    <row r="362" spans="5:11" ht="13.5" x14ac:dyDescent="0.15">
      <c r="E362" s="92" t="str">
        <f t="shared" ref="E362:E363" si="17">IF(D362="","",D362+361:361)</f>
        <v/>
      </c>
      <c r="K362" s="92" t="str">
        <f t="shared" si="16"/>
        <v/>
      </c>
    </row>
    <row r="363" spans="5:11" ht="13.5" x14ac:dyDescent="0.15">
      <c r="E363" s="92" t="str">
        <f t="shared" si="17"/>
        <v/>
      </c>
      <c r="K363" s="92" t="str">
        <f t="shared" si="16"/>
        <v/>
      </c>
    </row>
    <row r="364" spans="5:11" ht="13.5" x14ac:dyDescent="0.15">
      <c r="E364" s="92" t="str">
        <f t="shared" ref="E364:E389" si="18">IF(D364="","",D364+E363)</f>
        <v/>
      </c>
      <c r="K364" s="92" t="str">
        <f t="shared" si="16"/>
        <v/>
      </c>
    </row>
    <row r="365" spans="5:11" ht="13.5" x14ac:dyDescent="0.15">
      <c r="E365" s="92" t="str">
        <f t="shared" si="18"/>
        <v/>
      </c>
      <c r="K365" s="92" t="str">
        <f t="shared" si="16"/>
        <v/>
      </c>
    </row>
    <row r="366" spans="5:11" ht="13.5" x14ac:dyDescent="0.15">
      <c r="E366" s="92" t="str">
        <f t="shared" si="18"/>
        <v/>
      </c>
      <c r="K366" s="92" t="str">
        <f t="shared" si="16"/>
        <v/>
      </c>
    </row>
    <row r="367" spans="5:11" ht="13.5" x14ac:dyDescent="0.15">
      <c r="E367" s="92" t="str">
        <f t="shared" si="18"/>
        <v/>
      </c>
      <c r="K367" s="92" t="str">
        <f t="shared" si="16"/>
        <v/>
      </c>
    </row>
    <row r="368" spans="5:11" ht="13.5" x14ac:dyDescent="0.15">
      <c r="E368" s="92" t="str">
        <f t="shared" si="18"/>
        <v/>
      </c>
      <c r="K368" s="92" t="str">
        <f t="shared" si="16"/>
        <v/>
      </c>
    </row>
    <row r="369" spans="5:11" ht="13.5" x14ac:dyDescent="0.15">
      <c r="E369" s="92" t="str">
        <f t="shared" si="18"/>
        <v/>
      </c>
      <c r="K369" s="92" t="str">
        <f t="shared" si="16"/>
        <v/>
      </c>
    </row>
    <row r="370" spans="5:11" ht="13.5" x14ac:dyDescent="0.15">
      <c r="E370" s="92" t="str">
        <f t="shared" si="18"/>
        <v/>
      </c>
      <c r="K370" s="92" t="str">
        <f t="shared" si="16"/>
        <v/>
      </c>
    </row>
    <row r="371" spans="5:11" ht="13.5" x14ac:dyDescent="0.15">
      <c r="E371" s="92" t="str">
        <f t="shared" si="18"/>
        <v/>
      </c>
      <c r="K371" s="92" t="str">
        <f t="shared" si="16"/>
        <v/>
      </c>
    </row>
    <row r="372" spans="5:11" ht="13.5" x14ac:dyDescent="0.15">
      <c r="E372" s="92" t="str">
        <f t="shared" si="18"/>
        <v/>
      </c>
      <c r="K372" s="92" t="str">
        <f t="shared" si="16"/>
        <v/>
      </c>
    </row>
    <row r="373" spans="5:11" ht="13.5" x14ac:dyDescent="0.15">
      <c r="E373" s="92" t="str">
        <f t="shared" si="18"/>
        <v/>
      </c>
      <c r="K373" s="92" t="str">
        <f t="shared" si="16"/>
        <v/>
      </c>
    </row>
    <row r="374" spans="5:11" ht="13.5" x14ac:dyDescent="0.15">
      <c r="E374" s="92" t="str">
        <f t="shared" si="18"/>
        <v/>
      </c>
      <c r="K374" s="92" t="str">
        <f t="shared" ref="K374:K393" si="19">IF(J374="","",J374+K373)</f>
        <v/>
      </c>
    </row>
    <row r="375" spans="5:11" ht="13.5" x14ac:dyDescent="0.15">
      <c r="E375" s="92" t="str">
        <f t="shared" si="18"/>
        <v/>
      </c>
      <c r="K375" s="92" t="str">
        <f t="shared" si="19"/>
        <v/>
      </c>
    </row>
    <row r="376" spans="5:11" ht="13.5" x14ac:dyDescent="0.15">
      <c r="E376" s="92" t="str">
        <f t="shared" si="18"/>
        <v/>
      </c>
      <c r="K376" s="92" t="str">
        <f t="shared" si="19"/>
        <v/>
      </c>
    </row>
    <row r="377" spans="5:11" ht="13.5" x14ac:dyDescent="0.15">
      <c r="E377" s="92" t="str">
        <f t="shared" si="18"/>
        <v/>
      </c>
      <c r="K377" s="92" t="str">
        <f t="shared" si="19"/>
        <v/>
      </c>
    </row>
    <row r="378" spans="5:11" ht="13.5" x14ac:dyDescent="0.15">
      <c r="E378" s="92" t="str">
        <f t="shared" si="18"/>
        <v/>
      </c>
      <c r="K378" s="92" t="str">
        <f t="shared" si="19"/>
        <v/>
      </c>
    </row>
    <row r="379" spans="5:11" ht="13.5" x14ac:dyDescent="0.15">
      <c r="E379" s="92" t="str">
        <f t="shared" si="18"/>
        <v/>
      </c>
      <c r="K379" s="92" t="str">
        <f t="shared" si="19"/>
        <v/>
      </c>
    </row>
    <row r="380" spans="5:11" ht="13.5" x14ac:dyDescent="0.15">
      <c r="E380" s="92" t="str">
        <f t="shared" si="18"/>
        <v/>
      </c>
      <c r="K380" s="92" t="str">
        <f t="shared" si="19"/>
        <v/>
      </c>
    </row>
    <row r="381" spans="5:11" ht="13.5" x14ac:dyDescent="0.15">
      <c r="E381" s="92" t="str">
        <f t="shared" si="18"/>
        <v/>
      </c>
      <c r="K381" s="92" t="str">
        <f t="shared" si="19"/>
        <v/>
      </c>
    </row>
    <row r="382" spans="5:11" ht="13.5" x14ac:dyDescent="0.15">
      <c r="E382" s="92" t="str">
        <f t="shared" si="18"/>
        <v/>
      </c>
      <c r="K382" s="92" t="str">
        <f t="shared" si="19"/>
        <v/>
      </c>
    </row>
    <row r="383" spans="5:11" ht="13.5" x14ac:dyDescent="0.15">
      <c r="E383" s="92" t="str">
        <f t="shared" si="18"/>
        <v/>
      </c>
      <c r="K383" s="92" t="str">
        <f t="shared" si="19"/>
        <v/>
      </c>
    </row>
    <row r="384" spans="5:11" ht="13.5" x14ac:dyDescent="0.15">
      <c r="E384" s="92" t="str">
        <f t="shared" si="18"/>
        <v/>
      </c>
      <c r="K384" s="92" t="str">
        <f t="shared" si="19"/>
        <v/>
      </c>
    </row>
    <row r="385" spans="5:11" ht="13.5" x14ac:dyDescent="0.15">
      <c r="E385" s="92" t="str">
        <f t="shared" si="18"/>
        <v/>
      </c>
      <c r="K385" s="92" t="str">
        <f t="shared" si="19"/>
        <v/>
      </c>
    </row>
    <row r="386" spans="5:11" ht="13.5" x14ac:dyDescent="0.15">
      <c r="E386" s="92" t="str">
        <f t="shared" si="18"/>
        <v/>
      </c>
      <c r="K386" s="92" t="str">
        <f t="shared" si="19"/>
        <v/>
      </c>
    </row>
    <row r="387" spans="5:11" ht="13.5" x14ac:dyDescent="0.15">
      <c r="E387" s="92" t="str">
        <f t="shared" si="18"/>
        <v/>
      </c>
      <c r="K387" s="92" t="str">
        <f t="shared" si="19"/>
        <v/>
      </c>
    </row>
    <row r="388" spans="5:11" ht="13.5" x14ac:dyDescent="0.15">
      <c r="E388" s="92" t="str">
        <f t="shared" si="18"/>
        <v/>
      </c>
      <c r="K388" s="92" t="str">
        <f t="shared" si="19"/>
        <v/>
      </c>
    </row>
    <row r="389" spans="5:11" ht="13.5" x14ac:dyDescent="0.15">
      <c r="E389" s="92" t="str">
        <f t="shared" si="18"/>
        <v/>
      </c>
      <c r="K389" s="92" t="str">
        <f t="shared" si="19"/>
        <v/>
      </c>
    </row>
    <row r="390" spans="5:11" ht="13.5" x14ac:dyDescent="0.15">
      <c r="K390" s="92" t="str">
        <f t="shared" si="19"/>
        <v/>
      </c>
    </row>
    <row r="391" spans="5:11" ht="13.5" x14ac:dyDescent="0.15">
      <c r="K391" s="92" t="str">
        <f t="shared" si="19"/>
        <v/>
      </c>
    </row>
    <row r="392" spans="5:11" ht="13.5" x14ac:dyDescent="0.15">
      <c r="K392" s="92" t="str">
        <f t="shared" si="19"/>
        <v/>
      </c>
    </row>
    <row r="393" spans="5:11" ht="13.5" x14ac:dyDescent="0.15">
      <c r="K393" s="92" t="str">
        <f t="shared" si="19"/>
        <v/>
      </c>
    </row>
    <row r="394" spans="5:11" ht="13.5" x14ac:dyDescent="0.15">
      <c r="K394" s="92" t="str">
        <f t="shared" ref="K394:K457" si="20">IF(J394="","",J394+K393)</f>
        <v/>
      </c>
    </row>
    <row r="395" spans="5:11" ht="13.5" x14ac:dyDescent="0.15">
      <c r="K395" s="92" t="str">
        <f t="shared" si="20"/>
        <v/>
      </c>
    </row>
    <row r="396" spans="5:11" ht="13.5" x14ac:dyDescent="0.15">
      <c r="K396" s="92" t="str">
        <f t="shared" si="20"/>
        <v/>
      </c>
    </row>
    <row r="397" spans="5:11" ht="13.5" x14ac:dyDescent="0.15">
      <c r="K397" s="92" t="str">
        <f t="shared" si="20"/>
        <v/>
      </c>
    </row>
    <row r="398" spans="5:11" ht="13.5" x14ac:dyDescent="0.15">
      <c r="K398" s="92" t="str">
        <f t="shared" si="20"/>
        <v/>
      </c>
    </row>
    <row r="399" spans="5:11" ht="13.5" x14ac:dyDescent="0.15">
      <c r="K399" s="92" t="str">
        <f t="shared" si="20"/>
        <v/>
      </c>
    </row>
    <row r="400" spans="5:11" ht="13.5" x14ac:dyDescent="0.15">
      <c r="K400" s="92" t="str">
        <f t="shared" si="20"/>
        <v/>
      </c>
    </row>
    <row r="401" spans="11:11" ht="13.5" x14ac:dyDescent="0.15">
      <c r="K401" s="92" t="str">
        <f t="shared" si="20"/>
        <v/>
      </c>
    </row>
    <row r="402" spans="11:11" ht="13.5" x14ac:dyDescent="0.15">
      <c r="K402" s="92" t="str">
        <f t="shared" si="20"/>
        <v/>
      </c>
    </row>
    <row r="403" spans="11:11" ht="13.5" x14ac:dyDescent="0.15">
      <c r="K403" s="92" t="str">
        <f t="shared" si="20"/>
        <v/>
      </c>
    </row>
    <row r="404" spans="11:11" ht="13.5" x14ac:dyDescent="0.15">
      <c r="K404" s="92" t="str">
        <f t="shared" si="20"/>
        <v/>
      </c>
    </row>
    <row r="405" spans="11:11" ht="13.5" x14ac:dyDescent="0.15">
      <c r="K405" s="92" t="str">
        <f t="shared" si="20"/>
        <v/>
      </c>
    </row>
    <row r="406" spans="11:11" ht="13.5" x14ac:dyDescent="0.15">
      <c r="K406" s="92" t="str">
        <f t="shared" si="20"/>
        <v/>
      </c>
    </row>
    <row r="407" spans="11:11" ht="13.5" x14ac:dyDescent="0.15">
      <c r="K407" s="92" t="str">
        <f t="shared" si="20"/>
        <v/>
      </c>
    </row>
    <row r="408" spans="11:11" ht="13.5" x14ac:dyDescent="0.15">
      <c r="K408" s="92" t="str">
        <f t="shared" si="20"/>
        <v/>
      </c>
    </row>
    <row r="409" spans="11:11" ht="13.5" x14ac:dyDescent="0.15">
      <c r="K409" s="92" t="str">
        <f t="shared" si="20"/>
        <v/>
      </c>
    </row>
    <row r="410" spans="11:11" ht="13.5" x14ac:dyDescent="0.15">
      <c r="K410" s="92" t="str">
        <f t="shared" si="20"/>
        <v/>
      </c>
    </row>
    <row r="411" spans="11:11" ht="13.5" x14ac:dyDescent="0.15">
      <c r="K411" s="92" t="str">
        <f t="shared" si="20"/>
        <v/>
      </c>
    </row>
    <row r="412" spans="11:11" ht="13.5" x14ac:dyDescent="0.15">
      <c r="K412" s="92" t="str">
        <f t="shared" si="20"/>
        <v/>
      </c>
    </row>
    <row r="413" spans="11:11" ht="13.5" x14ac:dyDescent="0.15">
      <c r="K413" s="92" t="str">
        <f t="shared" si="20"/>
        <v/>
      </c>
    </row>
    <row r="414" spans="11:11" ht="13.5" x14ac:dyDescent="0.15">
      <c r="K414" s="92" t="str">
        <f t="shared" si="20"/>
        <v/>
      </c>
    </row>
    <row r="415" spans="11:11" ht="13.5" x14ac:dyDescent="0.15">
      <c r="K415" s="92" t="str">
        <f t="shared" si="20"/>
        <v/>
      </c>
    </row>
    <row r="416" spans="11:11" ht="13.5" x14ac:dyDescent="0.15">
      <c r="K416" s="92" t="str">
        <f t="shared" si="20"/>
        <v/>
      </c>
    </row>
    <row r="417" spans="11:11" ht="13.5" x14ac:dyDescent="0.15">
      <c r="K417" s="92" t="str">
        <f t="shared" si="20"/>
        <v/>
      </c>
    </row>
    <row r="418" spans="11:11" ht="13.5" x14ac:dyDescent="0.15">
      <c r="K418" s="92" t="str">
        <f t="shared" si="20"/>
        <v/>
      </c>
    </row>
    <row r="419" spans="11:11" ht="13.5" x14ac:dyDescent="0.15">
      <c r="K419" s="92" t="str">
        <f t="shared" si="20"/>
        <v/>
      </c>
    </row>
    <row r="420" spans="11:11" ht="13.5" x14ac:dyDescent="0.15">
      <c r="K420" s="92" t="str">
        <f t="shared" si="20"/>
        <v/>
      </c>
    </row>
    <row r="421" spans="11:11" ht="13.5" x14ac:dyDescent="0.15">
      <c r="K421" s="92" t="str">
        <f t="shared" si="20"/>
        <v/>
      </c>
    </row>
    <row r="422" spans="11:11" ht="13.5" x14ac:dyDescent="0.15">
      <c r="K422" s="92" t="str">
        <f t="shared" si="20"/>
        <v/>
      </c>
    </row>
    <row r="423" spans="11:11" ht="13.5" x14ac:dyDescent="0.15">
      <c r="K423" s="92" t="str">
        <f t="shared" si="20"/>
        <v/>
      </c>
    </row>
    <row r="424" spans="11:11" ht="13.5" x14ac:dyDescent="0.15">
      <c r="K424" s="92" t="str">
        <f t="shared" si="20"/>
        <v/>
      </c>
    </row>
    <row r="425" spans="11:11" ht="13.5" x14ac:dyDescent="0.15">
      <c r="K425" s="92" t="str">
        <f t="shared" si="20"/>
        <v/>
      </c>
    </row>
    <row r="426" spans="11:11" ht="13.5" x14ac:dyDescent="0.15">
      <c r="K426" s="92" t="str">
        <f t="shared" si="20"/>
        <v/>
      </c>
    </row>
    <row r="427" spans="11:11" ht="13.5" x14ac:dyDescent="0.15">
      <c r="K427" s="92" t="str">
        <f t="shared" si="20"/>
        <v/>
      </c>
    </row>
    <row r="428" spans="11:11" ht="13.5" x14ac:dyDescent="0.15">
      <c r="K428" s="92" t="str">
        <f t="shared" si="20"/>
        <v/>
      </c>
    </row>
    <row r="429" spans="11:11" ht="13.5" x14ac:dyDescent="0.15">
      <c r="K429" s="92" t="str">
        <f t="shared" si="20"/>
        <v/>
      </c>
    </row>
    <row r="430" spans="11:11" ht="13.5" x14ac:dyDescent="0.15">
      <c r="K430" s="92" t="str">
        <f t="shared" si="20"/>
        <v/>
      </c>
    </row>
    <row r="431" spans="11:11" ht="13.5" x14ac:dyDescent="0.15">
      <c r="K431" s="92" t="str">
        <f t="shared" si="20"/>
        <v/>
      </c>
    </row>
    <row r="432" spans="11:11" ht="13.5" x14ac:dyDescent="0.15">
      <c r="K432" s="92" t="str">
        <f t="shared" si="20"/>
        <v/>
      </c>
    </row>
    <row r="433" spans="11:11" ht="13.5" x14ac:dyDescent="0.15">
      <c r="K433" s="92" t="str">
        <f t="shared" si="20"/>
        <v/>
      </c>
    </row>
    <row r="434" spans="11:11" ht="13.5" x14ac:dyDescent="0.15">
      <c r="K434" s="92" t="str">
        <f t="shared" si="20"/>
        <v/>
      </c>
    </row>
    <row r="435" spans="11:11" ht="13.5" x14ac:dyDescent="0.15">
      <c r="K435" s="92" t="str">
        <f t="shared" si="20"/>
        <v/>
      </c>
    </row>
    <row r="436" spans="11:11" ht="13.5" x14ac:dyDescent="0.15">
      <c r="K436" s="92" t="str">
        <f t="shared" si="20"/>
        <v/>
      </c>
    </row>
    <row r="437" spans="11:11" ht="13.5" x14ac:dyDescent="0.15">
      <c r="K437" s="92" t="str">
        <f t="shared" si="20"/>
        <v/>
      </c>
    </row>
    <row r="438" spans="11:11" ht="13.5" x14ac:dyDescent="0.15">
      <c r="K438" s="92" t="str">
        <f t="shared" si="20"/>
        <v/>
      </c>
    </row>
    <row r="439" spans="11:11" ht="13.5" x14ac:dyDescent="0.15">
      <c r="K439" s="92" t="str">
        <f t="shared" si="20"/>
        <v/>
      </c>
    </row>
    <row r="440" spans="11:11" ht="13.5" x14ac:dyDescent="0.15">
      <c r="K440" s="92" t="str">
        <f t="shared" si="20"/>
        <v/>
      </c>
    </row>
    <row r="441" spans="11:11" ht="13.5" x14ac:dyDescent="0.15">
      <c r="K441" s="92" t="str">
        <f t="shared" si="20"/>
        <v/>
      </c>
    </row>
    <row r="442" spans="11:11" ht="13.5" x14ac:dyDescent="0.15">
      <c r="K442" s="92" t="str">
        <f t="shared" si="20"/>
        <v/>
      </c>
    </row>
    <row r="443" spans="11:11" ht="13.5" x14ac:dyDescent="0.15">
      <c r="K443" s="92" t="str">
        <f t="shared" si="20"/>
        <v/>
      </c>
    </row>
    <row r="444" spans="11:11" ht="13.5" x14ac:dyDescent="0.15">
      <c r="K444" s="92" t="str">
        <f t="shared" si="20"/>
        <v/>
      </c>
    </row>
    <row r="445" spans="11:11" ht="13.5" x14ac:dyDescent="0.15">
      <c r="K445" s="92" t="str">
        <f t="shared" si="20"/>
        <v/>
      </c>
    </row>
    <row r="446" spans="11:11" ht="13.5" x14ac:dyDescent="0.15">
      <c r="K446" s="92" t="str">
        <f t="shared" si="20"/>
        <v/>
      </c>
    </row>
    <row r="447" spans="11:11" ht="13.5" x14ac:dyDescent="0.15">
      <c r="K447" s="92" t="str">
        <f t="shared" si="20"/>
        <v/>
      </c>
    </row>
    <row r="448" spans="11:11" ht="13.5" x14ac:dyDescent="0.15">
      <c r="K448" s="92" t="str">
        <f t="shared" si="20"/>
        <v/>
      </c>
    </row>
    <row r="449" spans="11:11" ht="13.5" x14ac:dyDescent="0.15">
      <c r="K449" s="92" t="str">
        <f t="shared" si="20"/>
        <v/>
      </c>
    </row>
    <row r="450" spans="11:11" ht="13.5" x14ac:dyDescent="0.15">
      <c r="K450" s="92" t="str">
        <f t="shared" si="20"/>
        <v/>
      </c>
    </row>
    <row r="451" spans="11:11" ht="13.5" x14ac:dyDescent="0.15">
      <c r="K451" s="92" t="str">
        <f t="shared" si="20"/>
        <v/>
      </c>
    </row>
    <row r="452" spans="11:11" ht="13.5" x14ac:dyDescent="0.15">
      <c r="K452" s="92" t="str">
        <f t="shared" si="20"/>
        <v/>
      </c>
    </row>
    <row r="453" spans="11:11" ht="13.5" x14ac:dyDescent="0.15">
      <c r="K453" s="92" t="str">
        <f t="shared" si="20"/>
        <v/>
      </c>
    </row>
    <row r="454" spans="11:11" ht="13.5" x14ac:dyDescent="0.15">
      <c r="K454" s="92" t="str">
        <f t="shared" si="20"/>
        <v/>
      </c>
    </row>
    <row r="455" spans="11:11" ht="13.5" x14ac:dyDescent="0.15">
      <c r="K455" s="92" t="str">
        <f t="shared" si="20"/>
        <v/>
      </c>
    </row>
    <row r="456" spans="11:11" ht="13.5" x14ac:dyDescent="0.15">
      <c r="K456" s="92" t="str">
        <f t="shared" si="20"/>
        <v/>
      </c>
    </row>
    <row r="457" spans="11:11" ht="13.5" x14ac:dyDescent="0.15">
      <c r="K457" s="92" t="str">
        <f t="shared" si="20"/>
        <v/>
      </c>
    </row>
    <row r="458" spans="11:11" ht="13.5" x14ac:dyDescent="0.15">
      <c r="K458" s="92" t="str">
        <f t="shared" ref="K458:K469" si="21">IF(J458="","",J458+K457)</f>
        <v/>
      </c>
    </row>
    <row r="459" spans="11:11" ht="13.5" x14ac:dyDescent="0.15">
      <c r="K459" s="92" t="str">
        <f t="shared" si="21"/>
        <v/>
      </c>
    </row>
    <row r="460" spans="11:11" ht="13.5" x14ac:dyDescent="0.15">
      <c r="K460" s="92" t="str">
        <f t="shared" si="21"/>
        <v/>
      </c>
    </row>
    <row r="461" spans="11:11" ht="13.5" x14ac:dyDescent="0.15">
      <c r="K461" s="92" t="str">
        <f t="shared" si="21"/>
        <v/>
      </c>
    </row>
    <row r="462" spans="11:11" ht="13.5" x14ac:dyDescent="0.15">
      <c r="K462" s="92" t="str">
        <f t="shared" si="21"/>
        <v/>
      </c>
    </row>
    <row r="463" spans="11:11" ht="13.5" x14ac:dyDescent="0.15">
      <c r="K463" s="92" t="str">
        <f t="shared" si="21"/>
        <v/>
      </c>
    </row>
    <row r="464" spans="11:11" ht="13.5" x14ac:dyDescent="0.15">
      <c r="K464" s="92" t="str">
        <f t="shared" si="21"/>
        <v/>
      </c>
    </row>
    <row r="465" spans="11:11" ht="13.5" x14ac:dyDescent="0.15">
      <c r="K465" s="92" t="str">
        <f t="shared" si="21"/>
        <v/>
      </c>
    </row>
    <row r="466" spans="11:11" ht="13.5" x14ac:dyDescent="0.15">
      <c r="K466" s="92" t="str">
        <f t="shared" si="21"/>
        <v/>
      </c>
    </row>
    <row r="467" spans="11:11" ht="13.5" x14ac:dyDescent="0.15">
      <c r="K467" s="92" t="str">
        <f t="shared" si="21"/>
        <v/>
      </c>
    </row>
    <row r="468" spans="11:11" ht="13.5" x14ac:dyDescent="0.15">
      <c r="K468" s="92" t="str">
        <f t="shared" si="21"/>
        <v/>
      </c>
    </row>
    <row r="469" spans="11:11" ht="13.5" x14ac:dyDescent="0.15">
      <c r="K469" s="92" t="str">
        <f t="shared" si="21"/>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2"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2443</v>
      </c>
      <c r="B2" s="737">
        <v>101</v>
      </c>
      <c r="C2" s="765" t="s">
        <v>3191</v>
      </c>
      <c r="D2" s="2"/>
      <c r="E2"/>
      <c r="G2" s="654">
        <v>151</v>
      </c>
      <c r="H2" s="653" t="s">
        <v>391</v>
      </c>
      <c r="J2"/>
      <c r="K2"/>
    </row>
    <row r="3" spans="1:14" x14ac:dyDescent="0.15">
      <c r="A3" s="736" t="s">
        <v>2444</v>
      </c>
      <c r="B3" s="737">
        <v>101</v>
      </c>
      <c r="C3" s="725"/>
      <c r="D3" s="2"/>
      <c r="E3"/>
      <c r="G3" s="654">
        <v>251</v>
      </c>
      <c r="H3" s="653" t="s">
        <v>2456</v>
      </c>
      <c r="J3"/>
      <c r="K3"/>
    </row>
    <row r="4" spans="1:14" x14ac:dyDescent="0.15">
      <c r="A4" s="2"/>
      <c r="B4" s="725"/>
      <c r="C4" s="725"/>
      <c r="D4" s="2"/>
      <c r="E4"/>
      <c r="G4" s="654">
        <v>152</v>
      </c>
      <c r="H4" s="653" t="s">
        <v>3193</v>
      </c>
      <c r="J4"/>
      <c r="K4"/>
    </row>
    <row r="5" spans="1:14" x14ac:dyDescent="0.15">
      <c r="A5" s="2"/>
      <c r="B5" s="725"/>
      <c r="C5" s="725"/>
      <c r="D5" s="2"/>
      <c r="E5"/>
      <c r="G5" s="654">
        <v>252</v>
      </c>
      <c r="H5" s="653" t="s">
        <v>3192</v>
      </c>
      <c r="J5"/>
      <c r="K5"/>
    </row>
    <row r="6" spans="1:14" x14ac:dyDescent="0.15">
      <c r="M6">
        <v>72</v>
      </c>
      <c r="N6">
        <v>72</v>
      </c>
    </row>
    <row r="7" spans="1:14" x14ac:dyDescent="0.15">
      <c r="A7" s="1327" t="s">
        <v>3362</v>
      </c>
      <c r="B7" s="1328"/>
      <c r="C7" s="1328"/>
      <c r="D7" s="1328"/>
      <c r="E7" s="1329"/>
      <c r="G7" s="1330" t="s">
        <v>3363</v>
      </c>
      <c r="H7" s="1331"/>
      <c r="I7" s="1331"/>
      <c r="J7" s="1331"/>
      <c r="K7" s="1332"/>
    </row>
    <row r="8" spans="1:14" ht="14.25" thickBot="1" x14ac:dyDescent="0.2">
      <c r="A8" s="118" t="s">
        <v>386</v>
      </c>
      <c r="B8" s="119" t="s">
        <v>405</v>
      </c>
      <c r="C8" s="119" t="s">
        <v>406</v>
      </c>
      <c r="D8" s="116" t="s">
        <v>384</v>
      </c>
      <c r="E8" s="117" t="s">
        <v>394</v>
      </c>
      <c r="F8" s="119"/>
      <c r="G8" s="118" t="s">
        <v>386</v>
      </c>
      <c r="H8" s="119" t="s">
        <v>405</v>
      </c>
      <c r="I8" s="119" t="s">
        <v>406</v>
      </c>
      <c r="J8" s="116" t="s">
        <v>384</v>
      </c>
      <c r="K8" s="117" t="s">
        <v>394</v>
      </c>
    </row>
    <row r="9" spans="1:14" ht="14.25" thickTop="1" x14ac:dyDescent="0.15">
      <c r="A9" s="103" t="s">
        <v>2</v>
      </c>
      <c r="E9" s="92" t="str">
        <f>IF(D9="","",D9)</f>
        <v/>
      </c>
      <c r="G9" s="121" t="s">
        <v>2</v>
      </c>
      <c r="K9" s="92" t="str">
        <f>IF(J9="","",J9)</f>
        <v/>
      </c>
    </row>
    <row r="10" spans="1:14" x14ac:dyDescent="0.15">
      <c r="A10" s="103">
        <v>40660</v>
      </c>
      <c r="B10" t="s">
        <v>144</v>
      </c>
      <c r="C10" t="s">
        <v>762</v>
      </c>
      <c r="D10" s="92">
        <v>100000</v>
      </c>
      <c r="E10" s="92">
        <f>IF(D10="","",D10)</f>
        <v>100000</v>
      </c>
      <c r="G10" s="103">
        <v>40718</v>
      </c>
      <c r="H10" t="s">
        <v>144</v>
      </c>
      <c r="I10" t="s">
        <v>765</v>
      </c>
      <c r="J10" s="92">
        <v>100000</v>
      </c>
      <c r="K10" s="92">
        <f>IF(J10="","",J10)</f>
        <v>100000</v>
      </c>
    </row>
    <row r="11" spans="1:14" x14ac:dyDescent="0.15">
      <c r="A11" s="103">
        <v>40872</v>
      </c>
      <c r="B11" t="s">
        <v>146</v>
      </c>
      <c r="C11" t="s">
        <v>762</v>
      </c>
      <c r="D11" s="92">
        <v>15000</v>
      </c>
      <c r="E11" s="92">
        <f t="shared" ref="E11:E74" si="0">IF(D11="","",D11+E10)</f>
        <v>115000</v>
      </c>
      <c r="K11" s="92" t="str">
        <f t="shared" ref="K11:K68" si="1">IF(J11="","",J11+K10)</f>
        <v/>
      </c>
    </row>
    <row r="12" spans="1:14" x14ac:dyDescent="0.15">
      <c r="A12" s="103">
        <v>40904</v>
      </c>
      <c r="B12" t="s">
        <v>456</v>
      </c>
      <c r="C12" t="s">
        <v>766</v>
      </c>
      <c r="D12" s="92">
        <v>140000</v>
      </c>
      <c r="E12" s="92">
        <f t="shared" si="0"/>
        <v>255000</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41036</v>
      </c>
      <c r="B19" t="s">
        <v>144</v>
      </c>
      <c r="C19" t="s">
        <v>762</v>
      </c>
      <c r="D19" s="92">
        <v>100000</v>
      </c>
      <c r="E19" s="92">
        <f>IF(D19="","",D19)</f>
        <v>100000</v>
      </c>
      <c r="G19" s="103">
        <v>40914</v>
      </c>
      <c r="H19" t="s">
        <v>456</v>
      </c>
      <c r="I19" t="s">
        <v>771</v>
      </c>
      <c r="J19" s="92">
        <v>140000</v>
      </c>
      <c r="K19" s="92">
        <f>IF(J19="","",J19)</f>
        <v>140000</v>
      </c>
    </row>
    <row r="20" spans="1:11" x14ac:dyDescent="0.15">
      <c r="A20" s="103">
        <v>41123</v>
      </c>
      <c r="B20" t="s">
        <v>147</v>
      </c>
      <c r="C20" t="s">
        <v>762</v>
      </c>
      <c r="D20" s="92">
        <v>20000</v>
      </c>
      <c r="E20" s="92">
        <f t="shared" si="0"/>
        <v>120000</v>
      </c>
      <c r="G20" s="103">
        <v>40970</v>
      </c>
      <c r="H20" t="s">
        <v>146</v>
      </c>
      <c r="I20" t="s">
        <v>772</v>
      </c>
      <c r="J20" s="92">
        <v>15000</v>
      </c>
      <c r="K20" s="92">
        <f t="shared" si="1"/>
        <v>155000</v>
      </c>
    </row>
    <row r="21" spans="1:11" x14ac:dyDescent="0.15">
      <c r="E21" s="92" t="str">
        <f t="shared" si="0"/>
        <v/>
      </c>
      <c r="G21" s="103">
        <v>41052</v>
      </c>
      <c r="H21" t="s">
        <v>144</v>
      </c>
      <c r="I21" t="s">
        <v>774</v>
      </c>
      <c r="J21" s="92">
        <v>100000</v>
      </c>
      <c r="K21" s="92">
        <f t="shared" si="1"/>
        <v>255000</v>
      </c>
    </row>
    <row r="22" spans="1:11" x14ac:dyDescent="0.15">
      <c r="E22" s="92" t="str">
        <f t="shared" si="0"/>
        <v/>
      </c>
      <c r="G22" s="103">
        <v>41145</v>
      </c>
      <c r="H22" t="s">
        <v>147</v>
      </c>
      <c r="I22" t="s">
        <v>777</v>
      </c>
      <c r="J22" s="92">
        <v>20000</v>
      </c>
      <c r="K22" s="92">
        <f t="shared" si="1"/>
        <v>275000</v>
      </c>
    </row>
    <row r="23" spans="1:11" x14ac:dyDescent="0.15">
      <c r="E23" s="92" t="str">
        <f t="shared" si="0"/>
        <v/>
      </c>
      <c r="K23" s="92" t="str">
        <f t="shared" si="1"/>
        <v/>
      </c>
    </row>
    <row r="24" spans="1:11" x14ac:dyDescent="0.15">
      <c r="E24" s="92" t="str">
        <f t="shared" si="0"/>
        <v/>
      </c>
      <c r="K24" s="92" t="str">
        <f t="shared" si="1"/>
        <v/>
      </c>
    </row>
    <row r="25" spans="1:11" x14ac:dyDescent="0.15">
      <c r="E25" s="92" t="str">
        <f t="shared" si="0"/>
        <v/>
      </c>
      <c r="K25" s="92" t="str">
        <f t="shared" si="1"/>
        <v/>
      </c>
    </row>
    <row r="26" spans="1:11" ht="14.25" thickBot="1" x14ac:dyDescent="0.2">
      <c r="A26" s="120"/>
      <c r="B26" s="119"/>
      <c r="C26" s="119"/>
      <c r="D26" s="116"/>
      <c r="E26" s="116" t="str">
        <f t="shared" si="0"/>
        <v/>
      </c>
      <c r="F26" s="119"/>
      <c r="G26" s="120"/>
      <c r="H26" s="119"/>
      <c r="I26" s="119"/>
      <c r="J26" s="116"/>
      <c r="K26" s="116" t="str">
        <f t="shared" si="1"/>
        <v/>
      </c>
    </row>
    <row r="27" spans="1:11" ht="14.25" thickTop="1" x14ac:dyDescent="0.15">
      <c r="A27" s="103" t="s">
        <v>492</v>
      </c>
      <c r="E27" s="92" t="str">
        <f t="shared" si="0"/>
        <v/>
      </c>
      <c r="G27" s="103" t="s">
        <v>492</v>
      </c>
      <c r="K27" s="92" t="str">
        <f t="shared" si="1"/>
        <v/>
      </c>
    </row>
    <row r="28" spans="1:11" x14ac:dyDescent="0.15">
      <c r="A28" s="103">
        <v>41324</v>
      </c>
      <c r="B28" t="s">
        <v>77</v>
      </c>
      <c r="C28" t="s">
        <v>790</v>
      </c>
      <c r="D28" s="92">
        <v>1060000</v>
      </c>
      <c r="E28" s="92">
        <f>IF(D28="","",D28)</f>
        <v>1060000</v>
      </c>
      <c r="G28" s="103">
        <v>41340</v>
      </c>
      <c r="H28" t="s">
        <v>729</v>
      </c>
      <c r="I28" t="s">
        <v>792</v>
      </c>
      <c r="J28" s="92">
        <v>1060000</v>
      </c>
      <c r="K28" s="92">
        <f>IF(J28="","",J28)</f>
        <v>1060000</v>
      </c>
    </row>
    <row r="29" spans="1:11" x14ac:dyDescent="0.15">
      <c r="A29" s="103">
        <v>41460</v>
      </c>
      <c r="B29" t="s">
        <v>407</v>
      </c>
      <c r="C29" t="s">
        <v>762</v>
      </c>
      <c r="D29" s="92">
        <v>10000</v>
      </c>
      <c r="E29" s="92">
        <f t="shared" si="0"/>
        <v>1070000</v>
      </c>
      <c r="G29" s="103">
        <v>41493</v>
      </c>
      <c r="H29" t="s">
        <v>407</v>
      </c>
      <c r="I29" t="s">
        <v>811</v>
      </c>
      <c r="J29" s="92">
        <v>10000</v>
      </c>
      <c r="K29" s="92">
        <f t="shared" si="1"/>
        <v>1070000</v>
      </c>
    </row>
    <row r="30" spans="1:11" x14ac:dyDescent="0.15">
      <c r="A30" s="103">
        <v>41493</v>
      </c>
      <c r="B30" t="s">
        <v>456</v>
      </c>
      <c r="C30" t="s">
        <v>812</v>
      </c>
      <c r="D30" s="92">
        <v>39200</v>
      </c>
      <c r="E30" s="92">
        <f t="shared" si="0"/>
        <v>1109200</v>
      </c>
      <c r="G30" s="103">
        <v>41493</v>
      </c>
      <c r="H30" t="s">
        <v>456</v>
      </c>
      <c r="I30" t="s">
        <v>813</v>
      </c>
      <c r="J30" s="92">
        <v>39200</v>
      </c>
      <c r="K30" s="92">
        <f t="shared" si="1"/>
        <v>1109200</v>
      </c>
    </row>
    <row r="31" spans="1:11" x14ac:dyDescent="0.15">
      <c r="A31" s="103">
        <v>41526</v>
      </c>
      <c r="B31" t="s">
        <v>495</v>
      </c>
      <c r="C31" t="s">
        <v>762</v>
      </c>
      <c r="D31" s="92">
        <v>44000</v>
      </c>
      <c r="E31" s="92">
        <f t="shared" si="0"/>
        <v>1153200</v>
      </c>
      <c r="G31" s="103">
        <v>41600</v>
      </c>
      <c r="H31" t="s">
        <v>495</v>
      </c>
      <c r="I31" t="s">
        <v>821</v>
      </c>
      <c r="J31" s="92">
        <v>43580</v>
      </c>
      <c r="K31" s="92">
        <f t="shared" si="1"/>
        <v>1152780</v>
      </c>
    </row>
    <row r="32" spans="1:11" x14ac:dyDescent="0.15">
      <c r="A32" s="103">
        <v>41632</v>
      </c>
      <c r="B32" t="s">
        <v>77</v>
      </c>
      <c r="C32" t="s">
        <v>832</v>
      </c>
      <c r="D32" s="92">
        <v>128200</v>
      </c>
      <c r="E32" s="92">
        <f t="shared" si="0"/>
        <v>1281400</v>
      </c>
      <c r="G32" s="103">
        <v>41600</v>
      </c>
      <c r="H32" t="s">
        <v>495</v>
      </c>
      <c r="I32" t="s">
        <v>822</v>
      </c>
      <c r="J32" s="92">
        <v>420</v>
      </c>
      <c r="K32" s="92">
        <f t="shared" si="1"/>
        <v>1153200</v>
      </c>
    </row>
    <row r="33" spans="1:11" x14ac:dyDescent="0.15">
      <c r="A33" s="103">
        <v>41632</v>
      </c>
      <c r="B33" t="s">
        <v>77</v>
      </c>
      <c r="C33" t="s">
        <v>833</v>
      </c>
      <c r="D33" s="92">
        <v>20000</v>
      </c>
      <c r="E33" s="92">
        <f t="shared" si="0"/>
        <v>1301400</v>
      </c>
      <c r="K33" s="92" t="str">
        <f t="shared" si="1"/>
        <v/>
      </c>
    </row>
    <row r="34" spans="1:11" x14ac:dyDescent="0.15">
      <c r="A34" s="103">
        <v>41632</v>
      </c>
      <c r="B34" t="s">
        <v>77</v>
      </c>
      <c r="C34" t="s">
        <v>834</v>
      </c>
      <c r="D34" s="92">
        <v>40000</v>
      </c>
      <c r="E34" s="92">
        <f t="shared" si="0"/>
        <v>1341400</v>
      </c>
      <c r="K34" s="92" t="str">
        <f t="shared" si="1"/>
        <v/>
      </c>
    </row>
    <row r="35" spans="1:11" x14ac:dyDescent="0.15">
      <c r="E35" s="92" t="str">
        <f t="shared" si="0"/>
        <v/>
      </c>
      <c r="K35" s="92" t="str">
        <f t="shared" si="1"/>
        <v/>
      </c>
    </row>
    <row r="36" spans="1:11" x14ac:dyDescent="0.15">
      <c r="E36" s="92" t="str">
        <f t="shared" si="0"/>
        <v/>
      </c>
      <c r="K36" s="92" t="str">
        <f t="shared" si="1"/>
        <v/>
      </c>
    </row>
    <row r="37" spans="1:11" x14ac:dyDescent="0.15">
      <c r="E37" s="92" t="str">
        <f t="shared" si="0"/>
        <v/>
      </c>
      <c r="K37" s="92" t="str">
        <f t="shared" si="1"/>
        <v/>
      </c>
    </row>
    <row r="38" spans="1:11" ht="14.25" thickBot="1" x14ac:dyDescent="0.2">
      <c r="A38" s="120"/>
      <c r="B38" s="119"/>
      <c r="C38" s="119"/>
      <c r="D38" s="116"/>
      <c r="E38" s="116" t="str">
        <f t="shared" si="0"/>
        <v/>
      </c>
      <c r="F38" s="119"/>
      <c r="G38" s="120"/>
      <c r="H38" s="119"/>
      <c r="I38" s="119"/>
      <c r="J38" s="116"/>
      <c r="K38" s="116" t="str">
        <f t="shared" si="1"/>
        <v/>
      </c>
    </row>
    <row r="39" spans="1:11" ht="14.25" thickTop="1" x14ac:dyDescent="0.15">
      <c r="A39" s="103" t="s">
        <v>522</v>
      </c>
      <c r="E39" s="92" t="str">
        <f t="shared" si="0"/>
        <v/>
      </c>
      <c r="G39" s="103" t="s">
        <v>522</v>
      </c>
      <c r="K39" s="92" t="str">
        <f t="shared" si="1"/>
        <v/>
      </c>
    </row>
    <row r="40" spans="1:11" x14ac:dyDescent="0.15">
      <c r="A40" s="103">
        <v>41771</v>
      </c>
      <c r="B40" t="s">
        <v>142</v>
      </c>
      <c r="C40" t="s">
        <v>854</v>
      </c>
      <c r="D40" s="92">
        <v>10000</v>
      </c>
      <c r="E40" s="92">
        <f>IF(D40="","",D40)</f>
        <v>10000</v>
      </c>
      <c r="G40" s="103">
        <v>41654</v>
      </c>
      <c r="H40" t="s">
        <v>77</v>
      </c>
      <c r="I40" t="s">
        <v>840</v>
      </c>
      <c r="J40" s="92">
        <v>187780</v>
      </c>
      <c r="K40" s="92">
        <f>IF(J40="","",J40)</f>
        <v>187780</v>
      </c>
    </row>
    <row r="41" spans="1:11" x14ac:dyDescent="0.15">
      <c r="A41" s="103">
        <v>41785</v>
      </c>
      <c r="B41" t="s">
        <v>407</v>
      </c>
      <c r="C41" t="s">
        <v>856</v>
      </c>
      <c r="D41" s="92">
        <v>10000</v>
      </c>
      <c r="E41" s="92">
        <f t="shared" si="0"/>
        <v>20000</v>
      </c>
      <c r="G41" s="103">
        <v>41654</v>
      </c>
      <c r="H41" t="s">
        <v>77</v>
      </c>
      <c r="I41" t="s">
        <v>841</v>
      </c>
      <c r="J41" s="92">
        <v>420</v>
      </c>
      <c r="K41" s="92">
        <f t="shared" si="1"/>
        <v>188200</v>
      </c>
    </row>
    <row r="42" spans="1:11" x14ac:dyDescent="0.15">
      <c r="A42" s="103">
        <v>41793</v>
      </c>
      <c r="B42" t="s">
        <v>77</v>
      </c>
      <c r="C42" t="s">
        <v>862</v>
      </c>
      <c r="D42" s="92">
        <v>317800</v>
      </c>
      <c r="E42" s="92">
        <f t="shared" si="0"/>
        <v>337800</v>
      </c>
      <c r="G42" s="103">
        <v>41789</v>
      </c>
      <c r="H42" t="s">
        <v>142</v>
      </c>
      <c r="I42" t="s">
        <v>857</v>
      </c>
      <c r="J42" s="92">
        <v>9784</v>
      </c>
      <c r="K42" s="92">
        <f t="shared" si="1"/>
        <v>197984</v>
      </c>
    </row>
    <row r="43" spans="1:11" x14ac:dyDescent="0.15">
      <c r="E43" s="92" t="str">
        <f t="shared" si="0"/>
        <v/>
      </c>
      <c r="G43" s="103">
        <v>41789</v>
      </c>
      <c r="H43" t="s">
        <v>142</v>
      </c>
      <c r="I43" t="s">
        <v>858</v>
      </c>
      <c r="J43" s="92">
        <v>216</v>
      </c>
      <c r="K43" s="92">
        <f t="shared" si="1"/>
        <v>198200</v>
      </c>
    </row>
    <row r="44" spans="1:11" x14ac:dyDescent="0.15">
      <c r="E44" s="92" t="str">
        <f t="shared" si="0"/>
        <v/>
      </c>
      <c r="G44" s="103">
        <v>41789</v>
      </c>
      <c r="H44" t="s">
        <v>407</v>
      </c>
      <c r="I44" t="s">
        <v>857</v>
      </c>
      <c r="J44" s="92">
        <v>9784</v>
      </c>
      <c r="K44" s="92">
        <f t="shared" si="1"/>
        <v>207984</v>
      </c>
    </row>
    <row r="45" spans="1:11" x14ac:dyDescent="0.15">
      <c r="E45" s="92" t="str">
        <f t="shared" si="0"/>
        <v/>
      </c>
      <c r="G45" s="103">
        <v>41789</v>
      </c>
      <c r="H45" t="s">
        <v>407</v>
      </c>
      <c r="I45" t="s">
        <v>859</v>
      </c>
      <c r="J45" s="92">
        <v>216</v>
      </c>
      <c r="K45" s="92">
        <f t="shared" si="1"/>
        <v>208200</v>
      </c>
    </row>
    <row r="46" spans="1:11" x14ac:dyDescent="0.15">
      <c r="E46" s="92" t="str">
        <f t="shared" si="0"/>
        <v/>
      </c>
      <c r="G46" s="103">
        <v>41810</v>
      </c>
      <c r="H46" t="s">
        <v>77</v>
      </c>
      <c r="I46" t="s">
        <v>863</v>
      </c>
      <c r="J46" s="92">
        <v>317000</v>
      </c>
      <c r="K46" s="92">
        <f t="shared" si="1"/>
        <v>525200</v>
      </c>
    </row>
    <row r="47" spans="1:11" x14ac:dyDescent="0.15">
      <c r="E47" s="92" t="str">
        <f t="shared" si="0"/>
        <v/>
      </c>
      <c r="G47" s="103">
        <v>41820</v>
      </c>
      <c r="H47" t="s">
        <v>77</v>
      </c>
      <c r="I47" t="s">
        <v>863</v>
      </c>
      <c r="J47" s="92">
        <v>800</v>
      </c>
      <c r="K47" s="92">
        <f t="shared" si="1"/>
        <v>526000</v>
      </c>
    </row>
    <row r="48" spans="1:11" x14ac:dyDescent="0.15">
      <c r="E48" s="92" t="str">
        <f t="shared" si="0"/>
        <v/>
      </c>
      <c r="K48" s="92" t="str">
        <f t="shared" si="1"/>
        <v/>
      </c>
    </row>
    <row r="49" spans="1:11" x14ac:dyDescent="0.15">
      <c r="E49" s="92" t="str">
        <f t="shared" si="0"/>
        <v/>
      </c>
      <c r="K49" s="92" t="str">
        <f t="shared" si="1"/>
        <v/>
      </c>
    </row>
    <row r="50" spans="1:11" x14ac:dyDescent="0.15">
      <c r="E50" s="92" t="str">
        <f t="shared" si="0"/>
        <v/>
      </c>
      <c r="K50" s="92" t="str">
        <f t="shared" si="1"/>
        <v/>
      </c>
    </row>
    <row r="51" spans="1:11" x14ac:dyDescent="0.15">
      <c r="E51" s="92" t="str">
        <f t="shared" si="0"/>
        <v/>
      </c>
      <c r="K51" s="92" t="str">
        <f t="shared" si="1"/>
        <v/>
      </c>
    </row>
    <row r="52" spans="1:11" ht="14.25" thickBot="1" x14ac:dyDescent="0.2">
      <c r="A52" s="120"/>
      <c r="B52" s="119"/>
      <c r="C52" s="119"/>
      <c r="D52" s="116"/>
      <c r="E52" s="116" t="str">
        <f t="shared" si="0"/>
        <v/>
      </c>
      <c r="F52" s="119"/>
      <c r="G52" s="120"/>
      <c r="H52" s="119"/>
      <c r="I52" s="119"/>
      <c r="J52" s="116"/>
      <c r="K52" s="116" t="str">
        <f t="shared" si="1"/>
        <v/>
      </c>
    </row>
    <row r="53" spans="1:11" ht="14.25" thickTop="1" x14ac:dyDescent="0.15">
      <c r="A53" s="103" t="s">
        <v>546</v>
      </c>
      <c r="E53" s="92" t="str">
        <f t="shared" si="0"/>
        <v/>
      </c>
      <c r="G53" s="103" t="s">
        <v>546</v>
      </c>
      <c r="K53" s="92" t="str">
        <f t="shared" si="1"/>
        <v/>
      </c>
    </row>
    <row r="54" spans="1:11" x14ac:dyDescent="0.15">
      <c r="A54" s="103">
        <v>42079</v>
      </c>
      <c r="B54" t="s">
        <v>94</v>
      </c>
      <c r="C54" t="s">
        <v>862</v>
      </c>
      <c r="D54" s="92">
        <v>390000</v>
      </c>
      <c r="E54" s="92">
        <f>IF(D54="","",D54)</f>
        <v>390000</v>
      </c>
      <c r="G54" s="103">
        <v>42089</v>
      </c>
      <c r="H54" t="s">
        <v>729</v>
      </c>
      <c r="I54" t="s">
        <v>1512</v>
      </c>
      <c r="J54" s="92">
        <v>25</v>
      </c>
      <c r="K54" s="92">
        <f>IF(J54="","",J54)</f>
        <v>25</v>
      </c>
    </row>
    <row r="55" spans="1:11" x14ac:dyDescent="0.15">
      <c r="A55" s="103">
        <v>42089</v>
      </c>
      <c r="B55" t="s">
        <v>729</v>
      </c>
      <c r="C55" t="s">
        <v>1659</v>
      </c>
      <c r="D55" s="92">
        <v>25</v>
      </c>
      <c r="E55" s="92">
        <f t="shared" si="0"/>
        <v>390025</v>
      </c>
      <c r="G55" s="103">
        <v>42089</v>
      </c>
      <c r="H55" t="s">
        <v>94</v>
      </c>
      <c r="I55" t="s">
        <v>886</v>
      </c>
      <c r="J55" s="92">
        <v>390000</v>
      </c>
      <c r="K55" s="92">
        <f t="shared" si="1"/>
        <v>390025</v>
      </c>
    </row>
    <row r="56" spans="1:11" x14ac:dyDescent="0.15">
      <c r="A56" s="103">
        <v>42193</v>
      </c>
      <c r="B56" t="s">
        <v>717</v>
      </c>
      <c r="C56" t="s">
        <v>1490</v>
      </c>
      <c r="D56" s="92">
        <v>30000</v>
      </c>
      <c r="E56" s="92">
        <f t="shared" si="0"/>
        <v>420025</v>
      </c>
      <c r="G56" s="103">
        <v>42244</v>
      </c>
      <c r="H56" t="s">
        <v>1510</v>
      </c>
      <c r="I56" t="s">
        <v>1509</v>
      </c>
      <c r="J56" s="92">
        <v>50000</v>
      </c>
      <c r="K56" s="92">
        <f t="shared" si="1"/>
        <v>440025</v>
      </c>
    </row>
    <row r="57" spans="1:11" x14ac:dyDescent="0.15">
      <c r="A57" s="103">
        <v>42240</v>
      </c>
      <c r="B57" t="s">
        <v>77</v>
      </c>
      <c r="C57" t="s">
        <v>1508</v>
      </c>
      <c r="D57" s="92">
        <v>50000</v>
      </c>
      <c r="E57" s="92">
        <f t="shared" si="0"/>
        <v>470025</v>
      </c>
      <c r="K57" s="92" t="str">
        <f t="shared" si="1"/>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IF(D62="","",D62+E61)</f>
        <v/>
      </c>
      <c r="F62" s="119"/>
      <c r="G62" s="120"/>
      <c r="H62" s="119"/>
      <c r="I62" s="119"/>
      <c r="J62" s="116"/>
      <c r="K62" s="116" t="str">
        <f>IF(J62="","",J62+K61)</f>
        <v/>
      </c>
    </row>
    <row r="63" spans="1:11" ht="14.25" thickTop="1" x14ac:dyDescent="0.15">
      <c r="A63" s="103" t="s">
        <v>1630</v>
      </c>
      <c r="E63" s="92" t="str">
        <f>IF(D63="","",D63+E62)</f>
        <v/>
      </c>
      <c r="G63" s="103" t="s">
        <v>1630</v>
      </c>
      <c r="K63" s="92" t="str">
        <f>IF(J63="","",J63+K62)</f>
        <v/>
      </c>
    </row>
    <row r="64" spans="1:11" x14ac:dyDescent="0.15">
      <c r="E64" s="92" t="str">
        <f>IF(D64="","",D64)</f>
        <v/>
      </c>
      <c r="G64" s="103">
        <v>42522</v>
      </c>
      <c r="H64" t="s">
        <v>717</v>
      </c>
      <c r="I64" t="s">
        <v>1741</v>
      </c>
      <c r="J64" s="92">
        <v>30000</v>
      </c>
      <c r="K64" s="92">
        <f>IF(J64="","",J64)</f>
        <v>30000</v>
      </c>
    </row>
    <row r="65" spans="1:11" x14ac:dyDescent="0.15">
      <c r="E65" s="92" t="str">
        <f t="shared" si="0"/>
        <v/>
      </c>
      <c r="K65" s="92" t="str">
        <f t="shared" si="1"/>
        <v/>
      </c>
    </row>
    <row r="66" spans="1:11" x14ac:dyDescent="0.15">
      <c r="E66" s="92" t="str">
        <f t="shared" si="0"/>
        <v/>
      </c>
      <c r="K66" s="92" t="str">
        <f t="shared" si="1"/>
        <v/>
      </c>
    </row>
    <row r="67" spans="1:11" x14ac:dyDescent="0.15">
      <c r="E67" s="92" t="str">
        <f t="shared" si="0"/>
        <v/>
      </c>
      <c r="K67" s="92" t="str">
        <f t="shared" si="1"/>
        <v/>
      </c>
    </row>
    <row r="68" spans="1:11" ht="14.25" thickBot="1" x14ac:dyDescent="0.2">
      <c r="A68" s="120"/>
      <c r="B68" s="119"/>
      <c r="C68" s="119"/>
      <c r="D68" s="116"/>
      <c r="E68" s="116" t="str">
        <f t="shared" si="0"/>
        <v/>
      </c>
      <c r="F68" s="119"/>
      <c r="G68" s="120"/>
      <c r="H68" s="119"/>
      <c r="I68" s="119"/>
      <c r="J68" s="116"/>
      <c r="K68" s="116" t="str">
        <f t="shared" si="1"/>
        <v/>
      </c>
    </row>
    <row r="69" spans="1:11" ht="14.25" thickTop="1" x14ac:dyDescent="0.15">
      <c r="A69" s="103" t="s">
        <v>1759</v>
      </c>
      <c r="E69" s="92" t="str">
        <f t="shared" si="0"/>
        <v/>
      </c>
      <c r="K69" s="92" t="str">
        <f t="shared" ref="K69:K112" si="2">IF(J69="","",J69+K68)</f>
        <v/>
      </c>
    </row>
    <row r="70" spans="1:11" x14ac:dyDescent="0.15">
      <c r="A70" s="103">
        <v>42741</v>
      </c>
      <c r="B70" t="s">
        <v>712</v>
      </c>
      <c r="C70" t="s">
        <v>1508</v>
      </c>
      <c r="D70" s="92">
        <v>100000</v>
      </c>
      <c r="E70" s="92">
        <f>IF(D70="","",D70)</f>
        <v>100000</v>
      </c>
      <c r="G70" s="103">
        <v>42759</v>
      </c>
      <c r="H70" t="s">
        <v>712</v>
      </c>
      <c r="I70" t="s">
        <v>1940</v>
      </c>
      <c r="J70" s="92">
        <v>100000</v>
      </c>
      <c r="K70" s="92">
        <f>IF(J70="","",J70)</f>
        <v>100000</v>
      </c>
    </row>
    <row r="71" spans="1:11" x14ac:dyDescent="0.15">
      <c r="A71" s="103">
        <v>42794</v>
      </c>
      <c r="B71" t="s">
        <v>419</v>
      </c>
      <c r="C71" t="s">
        <v>1508</v>
      </c>
      <c r="D71" s="92">
        <v>130000</v>
      </c>
      <c r="E71" s="92">
        <f t="shared" si="0"/>
        <v>230000</v>
      </c>
      <c r="G71" s="103">
        <v>42813</v>
      </c>
      <c r="H71" t="s">
        <v>729</v>
      </c>
      <c r="I71" t="s">
        <v>1951</v>
      </c>
      <c r="J71" s="92">
        <v>400000</v>
      </c>
      <c r="K71" s="92">
        <f>IF(J71="","",J71+K70)</f>
        <v>500000</v>
      </c>
    </row>
    <row r="72" spans="1:11" x14ac:dyDescent="0.15">
      <c r="A72" s="103">
        <v>42825</v>
      </c>
      <c r="B72" t="s">
        <v>729</v>
      </c>
      <c r="C72" t="s">
        <v>1956</v>
      </c>
      <c r="D72" s="92">
        <v>400000</v>
      </c>
      <c r="E72" s="92">
        <f t="shared" si="0"/>
        <v>630000</v>
      </c>
      <c r="G72" s="103">
        <v>42832</v>
      </c>
      <c r="H72" t="s">
        <v>419</v>
      </c>
      <c r="I72" t="s">
        <v>1975</v>
      </c>
      <c r="J72" s="92">
        <v>130000</v>
      </c>
      <c r="K72" s="92">
        <f>IF(J72="","",J72+K71)</f>
        <v>630000</v>
      </c>
    </row>
    <row r="73" spans="1:11" x14ac:dyDescent="0.15">
      <c r="E73" s="92" t="str">
        <f t="shared" si="0"/>
        <v/>
      </c>
      <c r="K73" s="92" t="str">
        <f>IF(J73="","",J73+K72)</f>
        <v/>
      </c>
    </row>
    <row r="74" spans="1:11" x14ac:dyDescent="0.15">
      <c r="E74" s="92" t="str">
        <f t="shared" si="0"/>
        <v/>
      </c>
      <c r="K74" s="92" t="str">
        <f t="shared" si="2"/>
        <v/>
      </c>
    </row>
    <row r="75" spans="1:11" ht="14.25" thickBot="1" x14ac:dyDescent="0.2">
      <c r="A75" s="120"/>
      <c r="B75" s="119"/>
      <c r="C75" s="119"/>
      <c r="D75" s="116"/>
      <c r="E75" s="116" t="str">
        <f>IF(D75="","",D75+E74)</f>
        <v/>
      </c>
      <c r="F75" s="119"/>
      <c r="G75" s="120"/>
      <c r="H75" s="119"/>
      <c r="I75" s="119"/>
      <c r="J75" s="116"/>
      <c r="K75" s="116" t="str">
        <f t="shared" si="2"/>
        <v/>
      </c>
    </row>
    <row r="76" spans="1:11" ht="14.25" thickTop="1" x14ac:dyDescent="0.15">
      <c r="A76" s="103" t="s">
        <v>1760</v>
      </c>
      <c r="E76" s="92" t="str">
        <f>IF(D76="","",D76+E75)</f>
        <v/>
      </c>
      <c r="K76" s="92" t="str">
        <f>IF(J76="","",J76+K75)</f>
        <v/>
      </c>
    </row>
    <row r="77" spans="1:11" x14ac:dyDescent="0.15">
      <c r="A77" s="103">
        <v>43179</v>
      </c>
      <c r="B77" t="s">
        <v>419</v>
      </c>
      <c r="C77" t="s">
        <v>1508</v>
      </c>
      <c r="D77" s="92">
        <v>130000</v>
      </c>
      <c r="E77" s="92">
        <f>IF(D77="","",D77)</f>
        <v>130000</v>
      </c>
      <c r="G77" s="103">
        <v>43181</v>
      </c>
      <c r="H77" t="s">
        <v>419</v>
      </c>
      <c r="I77" t="s">
        <v>2499</v>
      </c>
      <c r="J77" s="92">
        <v>130000</v>
      </c>
      <c r="K77" s="92">
        <f>IF(J77="","",J77)</f>
        <v>130000</v>
      </c>
    </row>
    <row r="78" spans="1:11" x14ac:dyDescent="0.15">
      <c r="E78" s="92" t="str">
        <f>IF(D78="","",D78+E77)</f>
        <v/>
      </c>
      <c r="K78" s="92" t="str">
        <f>IF(J78="","",J78+K77)</f>
        <v/>
      </c>
    </row>
    <row r="79" spans="1:11" ht="14.25" thickBot="1" x14ac:dyDescent="0.2">
      <c r="A79" s="120"/>
      <c r="B79" s="119"/>
      <c r="C79" s="119"/>
      <c r="D79" s="116"/>
      <c r="E79" s="116" t="str">
        <f>IF(D79="","",D79+E78)</f>
        <v/>
      </c>
      <c r="F79" s="119"/>
      <c r="G79" s="120"/>
      <c r="H79" s="119"/>
      <c r="I79" s="119"/>
      <c r="J79" s="116"/>
      <c r="K79" s="116" t="str">
        <f>IF(J79="","",J79+K78)</f>
        <v/>
      </c>
    </row>
    <row r="80" spans="1:11" ht="14.25" thickTop="1" x14ac:dyDescent="0.15">
      <c r="A80" s="103" t="s">
        <v>3039</v>
      </c>
      <c r="E80" s="92" t="str">
        <f>IF(D80="","",D80+E79)</f>
        <v/>
      </c>
      <c r="K80" s="92" t="str">
        <f>IF(J80="","",J80+K79)</f>
        <v/>
      </c>
    </row>
    <row r="81" spans="1:11" x14ac:dyDescent="0.15">
      <c r="A81" s="103">
        <v>43488</v>
      </c>
      <c r="B81" t="s">
        <v>2768</v>
      </c>
      <c r="C81" t="s">
        <v>391</v>
      </c>
      <c r="D81" s="92">
        <v>68400</v>
      </c>
      <c r="E81" s="92">
        <f>IF(D81="","",D81)</f>
        <v>68400</v>
      </c>
      <c r="G81" s="103">
        <v>43490</v>
      </c>
      <c r="H81" t="s">
        <v>2768</v>
      </c>
      <c r="I81" t="s">
        <v>2769</v>
      </c>
      <c r="J81" s="92">
        <v>68400</v>
      </c>
      <c r="K81" s="92">
        <f>IF(J81="","",J81)</f>
        <v>68400</v>
      </c>
    </row>
    <row r="82" spans="1:11" x14ac:dyDescent="0.15">
      <c r="A82" s="103">
        <v>43488</v>
      </c>
      <c r="D82" s="92">
        <v>68400</v>
      </c>
      <c r="E82" s="92">
        <f>IF(D82="","",D82+E81)</f>
        <v>136800</v>
      </c>
      <c r="G82" s="103">
        <v>43490</v>
      </c>
      <c r="J82" s="92">
        <v>68400</v>
      </c>
      <c r="K82" s="92">
        <f t="shared" si="2"/>
        <v>136800</v>
      </c>
    </row>
    <row r="83" spans="1:11" x14ac:dyDescent="0.15">
      <c r="A83" s="103">
        <v>43532</v>
      </c>
      <c r="B83" t="s">
        <v>2970</v>
      </c>
      <c r="D83" s="92">
        <v>130000</v>
      </c>
      <c r="E83" s="92">
        <f t="shared" ref="E83:E109" si="3">IF(D83="","",D83+E82)</f>
        <v>266800</v>
      </c>
      <c r="G83" s="103">
        <v>43551</v>
      </c>
      <c r="J83" s="92">
        <v>130000</v>
      </c>
      <c r="K83" s="92">
        <f t="shared" si="2"/>
        <v>266800</v>
      </c>
    </row>
    <row r="84" spans="1:11" x14ac:dyDescent="0.15">
      <c r="A84" s="103">
        <v>43550</v>
      </c>
      <c r="B84" t="s">
        <v>2965</v>
      </c>
      <c r="D84" s="92">
        <v>400000</v>
      </c>
      <c r="E84" s="92">
        <f t="shared" si="3"/>
        <v>666800</v>
      </c>
      <c r="G84" s="103">
        <v>43552</v>
      </c>
      <c r="I84" s="885"/>
      <c r="J84" s="92">
        <v>400000</v>
      </c>
      <c r="K84" s="92">
        <f t="shared" si="2"/>
        <v>666800</v>
      </c>
    </row>
    <row r="85" spans="1:11" x14ac:dyDescent="0.15">
      <c r="A85" s="103">
        <v>43671</v>
      </c>
      <c r="B85" t="s">
        <v>2978</v>
      </c>
      <c r="C85" t="s">
        <v>2996</v>
      </c>
      <c r="D85" s="92">
        <v>36000</v>
      </c>
      <c r="E85" s="92">
        <f t="shared" si="3"/>
        <v>702800</v>
      </c>
      <c r="G85" s="103">
        <v>43706</v>
      </c>
      <c r="H85" t="s">
        <v>729</v>
      </c>
      <c r="J85" s="92">
        <v>36000</v>
      </c>
      <c r="K85" s="92">
        <f t="shared" si="2"/>
        <v>702800</v>
      </c>
    </row>
    <row r="86" spans="1:11" x14ac:dyDescent="0.15">
      <c r="A86" s="103">
        <v>43766</v>
      </c>
      <c r="B86" t="s">
        <v>142</v>
      </c>
      <c r="C86" t="s">
        <v>3000</v>
      </c>
      <c r="D86" s="92">
        <v>130000</v>
      </c>
      <c r="E86" s="92">
        <f t="shared" si="3"/>
        <v>832800</v>
      </c>
      <c r="G86" s="103">
        <v>43769</v>
      </c>
      <c r="H86" t="s">
        <v>729</v>
      </c>
      <c r="J86" s="92">
        <v>130000</v>
      </c>
      <c r="K86" s="92">
        <f t="shared" si="2"/>
        <v>832800</v>
      </c>
    </row>
    <row r="87" spans="1:11" x14ac:dyDescent="0.15">
      <c r="A87" s="103">
        <v>43819</v>
      </c>
      <c r="D87" s="92">
        <v>47400</v>
      </c>
      <c r="E87" s="92">
        <f t="shared" si="3"/>
        <v>880200</v>
      </c>
      <c r="G87" s="103">
        <v>43879</v>
      </c>
      <c r="J87" s="92">
        <v>62000</v>
      </c>
      <c r="K87" s="92">
        <f t="shared" si="2"/>
        <v>894800</v>
      </c>
    </row>
    <row r="88" spans="1:11" x14ac:dyDescent="0.15">
      <c r="A88" s="103">
        <v>43879</v>
      </c>
      <c r="D88" s="92">
        <v>62000</v>
      </c>
      <c r="E88" s="92">
        <f t="shared" si="3"/>
        <v>942200</v>
      </c>
      <c r="G88" s="103">
        <v>43879</v>
      </c>
      <c r="J88" s="92">
        <v>62000</v>
      </c>
      <c r="K88" s="92">
        <f t="shared" si="2"/>
        <v>956800</v>
      </c>
    </row>
    <row r="89" spans="1:11" ht="14.25" thickBot="1" x14ac:dyDescent="0.2">
      <c r="A89" s="120">
        <v>43879</v>
      </c>
      <c r="B89" s="119"/>
      <c r="C89" s="119"/>
      <c r="D89" s="116">
        <v>62000</v>
      </c>
      <c r="E89" s="116">
        <f t="shared" si="3"/>
        <v>1004200</v>
      </c>
      <c r="F89" s="119"/>
      <c r="G89" s="120"/>
      <c r="H89" s="119"/>
      <c r="I89" s="119"/>
      <c r="J89" s="116"/>
      <c r="K89" s="116" t="str">
        <f t="shared" si="2"/>
        <v/>
      </c>
    </row>
    <row r="90" spans="1:11" ht="14.25" thickTop="1" x14ac:dyDescent="0.15">
      <c r="A90" s="103" t="s">
        <v>2897</v>
      </c>
      <c r="E90" s="92" t="str">
        <f t="shared" si="3"/>
        <v/>
      </c>
      <c r="K90" s="92" t="str">
        <f t="shared" si="2"/>
        <v/>
      </c>
    </row>
    <row r="91" spans="1:11" ht="14.25" thickBot="1" x14ac:dyDescent="0.2">
      <c r="A91" s="120">
        <v>43879</v>
      </c>
      <c r="B91" s="119"/>
      <c r="C91" s="119" t="s">
        <v>391</v>
      </c>
      <c r="D91" s="116">
        <v>62000</v>
      </c>
      <c r="E91" s="116">
        <f>IF(D91="","",D91)</f>
        <v>62000</v>
      </c>
      <c r="F91" s="119"/>
      <c r="G91" s="120">
        <v>43879</v>
      </c>
      <c r="H91" s="119"/>
      <c r="I91" s="119" t="s">
        <v>3052</v>
      </c>
      <c r="J91" s="116">
        <v>62000</v>
      </c>
      <c r="K91" s="116">
        <f>IF(J91="","",J91)</f>
        <v>62000</v>
      </c>
    </row>
    <row r="92" spans="1:11" ht="14.25" thickTop="1" x14ac:dyDescent="0.15">
      <c r="A92" s="103" t="s">
        <v>2899</v>
      </c>
      <c r="E92" s="92" t="str">
        <f t="shared" si="3"/>
        <v/>
      </c>
      <c r="K92" s="92" t="str">
        <f t="shared" si="2"/>
        <v/>
      </c>
    </row>
    <row r="93" spans="1:11" x14ac:dyDescent="0.15">
      <c r="A93" s="103">
        <v>44356</v>
      </c>
      <c r="B93" t="s">
        <v>3365</v>
      </c>
      <c r="C93" t="s">
        <v>3366</v>
      </c>
      <c r="D93" s="92">
        <v>430000</v>
      </c>
      <c r="E93" s="92">
        <f>IF(D93="","",D93)</f>
        <v>430000</v>
      </c>
      <c r="G93" s="103">
        <v>44354</v>
      </c>
      <c r="H93" t="s">
        <v>3365</v>
      </c>
      <c r="I93" t="s">
        <v>3367</v>
      </c>
      <c r="J93" s="92">
        <v>430000</v>
      </c>
      <c r="K93" s="92">
        <f>IF(J93="","",J93)</f>
        <v>430000</v>
      </c>
    </row>
    <row r="94" spans="1:11" x14ac:dyDescent="0.15">
      <c r="A94" s="103">
        <v>44398</v>
      </c>
      <c r="B94" t="s">
        <v>409</v>
      </c>
      <c r="C94" t="s">
        <v>3347</v>
      </c>
      <c r="D94" s="92">
        <v>10000</v>
      </c>
      <c r="E94" s="92">
        <f t="shared" si="3"/>
        <v>440000</v>
      </c>
      <c r="G94" s="103">
        <v>44354</v>
      </c>
      <c r="H94" t="s">
        <v>77</v>
      </c>
      <c r="I94" t="s">
        <v>3346</v>
      </c>
      <c r="J94" s="92">
        <v>47400</v>
      </c>
      <c r="K94" s="92">
        <f>IF(J94="","",J94+K93)</f>
        <v>477400</v>
      </c>
    </row>
    <row r="95" spans="1:11" x14ac:dyDescent="0.15">
      <c r="A95" s="103">
        <v>44620</v>
      </c>
      <c r="B95" t="s">
        <v>3365</v>
      </c>
      <c r="C95" t="s">
        <v>3366</v>
      </c>
      <c r="D95" s="92">
        <v>125000</v>
      </c>
      <c r="E95" s="92">
        <f t="shared" si="3"/>
        <v>565000</v>
      </c>
      <c r="G95" s="103">
        <v>44424</v>
      </c>
      <c r="H95" t="s">
        <v>409</v>
      </c>
      <c r="I95" t="s">
        <v>3348</v>
      </c>
      <c r="J95" s="92">
        <v>10000</v>
      </c>
      <c r="K95" s="92">
        <f t="shared" si="2"/>
        <v>487400</v>
      </c>
    </row>
    <row r="96" spans="1:11" x14ac:dyDescent="0.15">
      <c r="A96" s="103">
        <v>44621</v>
      </c>
      <c r="B96" t="s">
        <v>142</v>
      </c>
      <c r="C96" t="s">
        <v>3347</v>
      </c>
      <c r="D96" s="92">
        <v>10000</v>
      </c>
      <c r="E96" s="115">
        <f t="shared" si="3"/>
        <v>575000</v>
      </c>
      <c r="F96" s="2"/>
      <c r="G96" s="103">
        <v>44620</v>
      </c>
      <c r="H96" t="s">
        <v>3368</v>
      </c>
      <c r="I96" t="s">
        <v>3367</v>
      </c>
      <c r="J96" s="92">
        <v>125000</v>
      </c>
      <c r="K96" s="115">
        <f t="shared" si="2"/>
        <v>612400</v>
      </c>
    </row>
    <row r="97" spans="1:11" x14ac:dyDescent="0.15">
      <c r="A97" s="103">
        <v>44633</v>
      </c>
      <c r="C97" t="s">
        <v>3350</v>
      </c>
      <c r="D97" s="92">
        <v>24000</v>
      </c>
      <c r="E97" s="92">
        <f t="shared" si="3"/>
        <v>599000</v>
      </c>
      <c r="G97" s="103">
        <v>44643</v>
      </c>
      <c r="H97" t="s">
        <v>409</v>
      </c>
      <c r="I97" t="s">
        <v>3352</v>
      </c>
      <c r="J97" s="92">
        <v>24000</v>
      </c>
      <c r="K97" s="115">
        <f t="shared" si="2"/>
        <v>636400</v>
      </c>
    </row>
    <row r="98" spans="1:11" x14ac:dyDescent="0.15">
      <c r="A98" s="122">
        <v>44637</v>
      </c>
      <c r="B98" s="2" t="s">
        <v>142</v>
      </c>
      <c r="C98" s="2" t="s">
        <v>3347</v>
      </c>
      <c r="D98" s="115">
        <v>10000</v>
      </c>
      <c r="E98" s="115">
        <f t="shared" si="3"/>
        <v>609000</v>
      </c>
      <c r="F98" s="2"/>
      <c r="G98" s="122">
        <v>44643</v>
      </c>
      <c r="H98" s="2" t="s">
        <v>142</v>
      </c>
      <c r="I98" s="2" t="s">
        <v>3353</v>
      </c>
      <c r="J98" s="115">
        <v>10000</v>
      </c>
      <c r="K98" s="115">
        <f t="shared" si="2"/>
        <v>646400</v>
      </c>
    </row>
    <row r="99" spans="1:11" ht="14.25" thickBot="1" x14ac:dyDescent="0.2">
      <c r="A99" s="120"/>
      <c r="B99" s="119"/>
      <c r="C99" s="119"/>
      <c r="D99" s="116"/>
      <c r="E99" s="116" t="str">
        <f t="shared" si="3"/>
        <v/>
      </c>
      <c r="F99" s="119"/>
      <c r="G99" s="120">
        <v>44651</v>
      </c>
      <c r="H99" s="119" t="s">
        <v>3369</v>
      </c>
      <c r="I99" s="119" t="s">
        <v>3370</v>
      </c>
      <c r="J99" s="116">
        <v>10000</v>
      </c>
      <c r="K99" s="116">
        <f t="shared" si="2"/>
        <v>656400</v>
      </c>
    </row>
    <row r="100" spans="1:11" ht="14.25" thickTop="1" x14ac:dyDescent="0.15">
      <c r="A100" s="103" t="s">
        <v>3371</v>
      </c>
      <c r="E100" s="92" t="str">
        <f t="shared" si="3"/>
        <v/>
      </c>
      <c r="K100" s="92" t="str">
        <f t="shared" si="2"/>
        <v/>
      </c>
    </row>
    <row r="101" spans="1:11" x14ac:dyDescent="0.15">
      <c r="E101" s="92" t="str">
        <f t="shared" si="3"/>
        <v/>
      </c>
      <c r="K101" s="92" t="str">
        <f t="shared" si="2"/>
        <v/>
      </c>
    </row>
    <row r="102" spans="1:11" x14ac:dyDescent="0.15">
      <c r="E102" s="92" t="str">
        <f t="shared" si="3"/>
        <v/>
      </c>
      <c r="K102" s="92" t="str">
        <f t="shared" si="2"/>
        <v/>
      </c>
    </row>
    <row r="103" spans="1:11" x14ac:dyDescent="0.15">
      <c r="E103" s="92" t="str">
        <f t="shared" si="3"/>
        <v/>
      </c>
      <c r="K103" s="92" t="str">
        <f t="shared" si="2"/>
        <v/>
      </c>
    </row>
    <row r="104" spans="1:11" x14ac:dyDescent="0.15">
      <c r="E104" s="92" t="str">
        <f t="shared" si="3"/>
        <v/>
      </c>
      <c r="K104" s="92" t="str">
        <f t="shared" si="2"/>
        <v/>
      </c>
    </row>
    <row r="105" spans="1:11" x14ac:dyDescent="0.15">
      <c r="E105" s="92" t="str">
        <f t="shared" si="3"/>
        <v/>
      </c>
      <c r="K105" s="92" t="str">
        <f t="shared" si="2"/>
        <v/>
      </c>
    </row>
    <row r="106" spans="1:11" x14ac:dyDescent="0.15">
      <c r="E106" s="92" t="str">
        <f t="shared" si="3"/>
        <v/>
      </c>
      <c r="K106" s="92" t="str">
        <f t="shared" si="2"/>
        <v/>
      </c>
    </row>
    <row r="107" spans="1:11" x14ac:dyDescent="0.15">
      <c r="E107" s="92" t="str">
        <f t="shared" si="3"/>
        <v/>
      </c>
      <c r="K107" s="92" t="str">
        <f t="shared" si="2"/>
        <v/>
      </c>
    </row>
    <row r="108" spans="1:11" x14ac:dyDescent="0.15">
      <c r="E108" s="92" t="str">
        <f t="shared" si="3"/>
        <v/>
      </c>
      <c r="K108" s="92" t="str">
        <f t="shared" si="2"/>
        <v/>
      </c>
    </row>
    <row r="109" spans="1:11" x14ac:dyDescent="0.15">
      <c r="E109" s="92" t="str">
        <f t="shared" si="3"/>
        <v/>
      </c>
      <c r="K109" s="92" t="str">
        <f t="shared" si="2"/>
        <v/>
      </c>
    </row>
    <row r="110" spans="1:11" x14ac:dyDescent="0.15">
      <c r="E110" s="92" t="str">
        <f>IF(D110="","",D110+E109)</f>
        <v/>
      </c>
      <c r="K110" s="92" t="str">
        <f t="shared" si="2"/>
        <v/>
      </c>
    </row>
    <row r="111" spans="1:11" x14ac:dyDescent="0.15">
      <c r="K111" s="92" t="str">
        <f t="shared" si="2"/>
        <v/>
      </c>
    </row>
    <row r="112" spans="1:11" x14ac:dyDescent="0.15">
      <c r="K112" s="92" t="str">
        <f t="shared" si="2"/>
        <v/>
      </c>
    </row>
    <row r="113" spans="5:11" x14ac:dyDescent="0.15">
      <c r="K113" s="92" t="str">
        <f t="shared" ref="K113:K126" si="4">IF(J113="","",J113+K112)</f>
        <v/>
      </c>
    </row>
    <row r="114" spans="5:11" x14ac:dyDescent="0.15">
      <c r="E114" s="92" t="str">
        <f t="shared" ref="E114:E126" si="5">IF(D114="","",D114+E113)</f>
        <v/>
      </c>
      <c r="K114" s="92" t="str">
        <f t="shared" si="4"/>
        <v/>
      </c>
    </row>
    <row r="115" spans="5:11" x14ac:dyDescent="0.15">
      <c r="E115" s="92" t="str">
        <f t="shared" si="5"/>
        <v/>
      </c>
      <c r="K115" s="92" t="str">
        <f t="shared" si="4"/>
        <v/>
      </c>
    </row>
    <row r="116" spans="5:11" x14ac:dyDescent="0.15">
      <c r="E116" s="92" t="str">
        <f t="shared" si="5"/>
        <v/>
      </c>
      <c r="K116" s="92" t="str">
        <f t="shared" si="4"/>
        <v/>
      </c>
    </row>
    <row r="117" spans="5:11" x14ac:dyDescent="0.15">
      <c r="E117" s="92" t="str">
        <f t="shared" si="5"/>
        <v/>
      </c>
      <c r="K117" s="92" t="str">
        <f t="shared" si="4"/>
        <v/>
      </c>
    </row>
    <row r="118" spans="5:11" x14ac:dyDescent="0.15">
      <c r="E118" s="92" t="str">
        <f t="shared" si="5"/>
        <v/>
      </c>
      <c r="K118" s="92" t="str">
        <f t="shared" si="4"/>
        <v/>
      </c>
    </row>
    <row r="119" spans="5:11" x14ac:dyDescent="0.15">
      <c r="E119" s="92" t="str">
        <f t="shared" si="5"/>
        <v/>
      </c>
      <c r="K119" s="92" t="str">
        <f t="shared" si="4"/>
        <v/>
      </c>
    </row>
    <row r="120" spans="5:11" x14ac:dyDescent="0.15">
      <c r="E120" s="92" t="str">
        <f t="shared" si="5"/>
        <v/>
      </c>
      <c r="K120" s="92" t="str">
        <f t="shared" si="4"/>
        <v/>
      </c>
    </row>
    <row r="121" spans="5:11" x14ac:dyDescent="0.15">
      <c r="E121" s="92" t="str">
        <f t="shared" si="5"/>
        <v/>
      </c>
      <c r="K121" s="92" t="str">
        <f t="shared" si="4"/>
        <v/>
      </c>
    </row>
    <row r="122" spans="5:11" x14ac:dyDescent="0.15">
      <c r="E122" s="92" t="str">
        <f t="shared" si="5"/>
        <v/>
      </c>
      <c r="K122" s="92" t="str">
        <f t="shared" si="4"/>
        <v/>
      </c>
    </row>
    <row r="123" spans="5:11" x14ac:dyDescent="0.15">
      <c r="E123" s="92" t="str">
        <f t="shared" si="5"/>
        <v/>
      </c>
      <c r="K123" s="92" t="str">
        <f t="shared" si="4"/>
        <v/>
      </c>
    </row>
    <row r="124" spans="5:11" x14ac:dyDescent="0.15">
      <c r="E124" s="92" t="str">
        <f t="shared" si="5"/>
        <v/>
      </c>
      <c r="K124" s="92" t="str">
        <f t="shared" si="4"/>
        <v/>
      </c>
    </row>
    <row r="125" spans="5:11" x14ac:dyDescent="0.15">
      <c r="E125" s="92" t="str">
        <f t="shared" si="5"/>
        <v/>
      </c>
      <c r="K125" s="92" t="str">
        <f t="shared" si="4"/>
        <v/>
      </c>
    </row>
    <row r="126" spans="5:11" x14ac:dyDescent="0.15">
      <c r="E126" s="92" t="str">
        <f t="shared" si="5"/>
        <v/>
      </c>
      <c r="K126" s="92" t="str">
        <f t="shared" si="4"/>
        <v/>
      </c>
    </row>
    <row r="127" spans="5:11" x14ac:dyDescent="0.15">
      <c r="E127" s="92" t="str">
        <f t="shared" ref="E127:E190" si="6">IF(D127="","",D127+E126)</f>
        <v/>
      </c>
      <c r="K127" s="92" t="str">
        <f t="shared" ref="K127:K190" si="7">IF(J127="","",J127+K126)</f>
        <v/>
      </c>
    </row>
    <row r="128" spans="5:11" x14ac:dyDescent="0.15">
      <c r="E128" s="92" t="str">
        <f t="shared" si="6"/>
        <v/>
      </c>
      <c r="K128" s="92" t="str">
        <f t="shared" si="7"/>
        <v/>
      </c>
    </row>
    <row r="129" spans="5:11" x14ac:dyDescent="0.15">
      <c r="E129" s="92" t="str">
        <f t="shared" si="6"/>
        <v/>
      </c>
      <c r="K129" s="92" t="str">
        <f t="shared" si="7"/>
        <v/>
      </c>
    </row>
    <row r="130" spans="5:11" x14ac:dyDescent="0.15">
      <c r="E130" s="92" t="str">
        <f t="shared" si="6"/>
        <v/>
      </c>
      <c r="K130" s="92" t="str">
        <f t="shared" si="7"/>
        <v/>
      </c>
    </row>
    <row r="131" spans="5:11" x14ac:dyDescent="0.15">
      <c r="E131" s="92" t="str">
        <f t="shared" si="6"/>
        <v/>
      </c>
      <c r="K131" s="92" t="str">
        <f t="shared" si="7"/>
        <v/>
      </c>
    </row>
    <row r="132" spans="5:11" x14ac:dyDescent="0.15">
      <c r="E132" s="92" t="str">
        <f t="shared" si="6"/>
        <v/>
      </c>
      <c r="K132" s="92" t="str">
        <f t="shared" si="7"/>
        <v/>
      </c>
    </row>
    <row r="133" spans="5:11" x14ac:dyDescent="0.15">
      <c r="E133" s="92" t="str">
        <f t="shared" si="6"/>
        <v/>
      </c>
      <c r="K133" s="92" t="str">
        <f t="shared" si="7"/>
        <v/>
      </c>
    </row>
    <row r="134" spans="5:11" x14ac:dyDescent="0.15">
      <c r="E134" s="92" t="str">
        <f t="shared" si="6"/>
        <v/>
      </c>
      <c r="K134" s="92" t="str">
        <f t="shared" si="7"/>
        <v/>
      </c>
    </row>
    <row r="135" spans="5:11" x14ac:dyDescent="0.15">
      <c r="E135" s="92" t="str">
        <f t="shared" si="6"/>
        <v/>
      </c>
      <c r="K135" s="92" t="str">
        <f t="shared" si="7"/>
        <v/>
      </c>
    </row>
    <row r="136" spans="5:11" x14ac:dyDescent="0.15">
      <c r="E136" s="92" t="str">
        <f t="shared" si="6"/>
        <v/>
      </c>
      <c r="K136" s="92" t="str">
        <f t="shared" si="7"/>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ref="E191:E254" si="8">IF(D191="","",D191+E190)</f>
        <v/>
      </c>
      <c r="K191" s="92" t="str">
        <f t="shared" ref="K191:K254" si="9">IF(J191="","",J191+K190)</f>
        <v/>
      </c>
    </row>
    <row r="192" spans="5:11" x14ac:dyDescent="0.15">
      <c r="E192" s="92" t="str">
        <f t="shared" si="8"/>
        <v/>
      </c>
      <c r="K192" s="92" t="str">
        <f t="shared" si="9"/>
        <v/>
      </c>
    </row>
    <row r="193" spans="5:11" x14ac:dyDescent="0.15">
      <c r="E193" s="92" t="str">
        <f t="shared" si="8"/>
        <v/>
      </c>
      <c r="K193" s="92" t="str">
        <f t="shared" si="9"/>
        <v/>
      </c>
    </row>
    <row r="194" spans="5:11" x14ac:dyDescent="0.15">
      <c r="E194" s="92" t="str">
        <f t="shared" si="8"/>
        <v/>
      </c>
      <c r="K194" s="92" t="str">
        <f t="shared" si="9"/>
        <v/>
      </c>
    </row>
    <row r="195" spans="5:11" x14ac:dyDescent="0.15">
      <c r="E195" s="92" t="str">
        <f t="shared" si="8"/>
        <v/>
      </c>
      <c r="K195" s="92" t="str">
        <f t="shared" si="9"/>
        <v/>
      </c>
    </row>
    <row r="196" spans="5:11" x14ac:dyDescent="0.15">
      <c r="E196" s="92" t="str">
        <f t="shared" si="8"/>
        <v/>
      </c>
      <c r="K196" s="92" t="str">
        <f t="shared" si="9"/>
        <v/>
      </c>
    </row>
    <row r="197" spans="5:11" x14ac:dyDescent="0.15">
      <c r="E197" s="92" t="str">
        <f t="shared" si="8"/>
        <v/>
      </c>
      <c r="K197" s="92" t="str">
        <f t="shared" si="9"/>
        <v/>
      </c>
    </row>
    <row r="198" spans="5:11" x14ac:dyDescent="0.15">
      <c r="E198" s="92" t="str">
        <f t="shared" si="8"/>
        <v/>
      </c>
      <c r="K198" s="92" t="str">
        <f t="shared" si="9"/>
        <v/>
      </c>
    </row>
    <row r="199" spans="5:11" x14ac:dyDescent="0.15">
      <c r="E199" s="92" t="str">
        <f t="shared" si="8"/>
        <v/>
      </c>
      <c r="K199" s="92" t="str">
        <f t="shared" si="9"/>
        <v/>
      </c>
    </row>
    <row r="200" spans="5:11" x14ac:dyDescent="0.15">
      <c r="E200" s="92" t="str">
        <f t="shared" si="8"/>
        <v/>
      </c>
      <c r="K200" s="92" t="str">
        <f t="shared" si="9"/>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ref="E255:E318" si="10">IF(D255="","",D255+E254)</f>
        <v/>
      </c>
      <c r="K255" s="92" t="str">
        <f t="shared" ref="K255:K318" si="11">IF(J255="","",J255+K254)</f>
        <v/>
      </c>
    </row>
    <row r="256" spans="5:11" x14ac:dyDescent="0.15">
      <c r="E256" s="92" t="str">
        <f t="shared" si="10"/>
        <v/>
      </c>
      <c r="K256" s="92" t="str">
        <f t="shared" si="11"/>
        <v/>
      </c>
    </row>
    <row r="257" spans="5:11" x14ac:dyDescent="0.15">
      <c r="E257" s="92" t="str">
        <f t="shared" si="10"/>
        <v/>
      </c>
      <c r="K257" s="92" t="str">
        <f t="shared" si="11"/>
        <v/>
      </c>
    </row>
    <row r="258" spans="5:11" x14ac:dyDescent="0.15">
      <c r="E258" s="92" t="str">
        <f t="shared" si="10"/>
        <v/>
      </c>
      <c r="K258" s="92" t="str">
        <f t="shared" si="11"/>
        <v/>
      </c>
    </row>
    <row r="259" spans="5:11" x14ac:dyDescent="0.15">
      <c r="E259" s="92" t="str">
        <f t="shared" si="10"/>
        <v/>
      </c>
      <c r="K259" s="92" t="str">
        <f t="shared" si="11"/>
        <v/>
      </c>
    </row>
    <row r="260" spans="5:11" x14ac:dyDescent="0.15">
      <c r="E260" s="92" t="str">
        <f t="shared" si="10"/>
        <v/>
      </c>
      <c r="K260" s="92" t="str">
        <f t="shared" si="11"/>
        <v/>
      </c>
    </row>
    <row r="261" spans="5:11" x14ac:dyDescent="0.15">
      <c r="E261" s="92" t="str">
        <f t="shared" si="10"/>
        <v/>
      </c>
      <c r="K261" s="92" t="str">
        <f t="shared" si="11"/>
        <v/>
      </c>
    </row>
    <row r="262" spans="5:11" x14ac:dyDescent="0.15">
      <c r="E262" s="92" t="str">
        <f t="shared" si="10"/>
        <v/>
      </c>
      <c r="K262" s="92" t="str">
        <f t="shared" si="11"/>
        <v/>
      </c>
    </row>
    <row r="263" spans="5:11" x14ac:dyDescent="0.15">
      <c r="E263" s="92" t="str">
        <f t="shared" si="10"/>
        <v/>
      </c>
      <c r="K263" s="92" t="str">
        <f t="shared" si="11"/>
        <v/>
      </c>
    </row>
    <row r="264" spans="5:11" x14ac:dyDescent="0.15">
      <c r="E264" s="92" t="str">
        <f t="shared" si="10"/>
        <v/>
      </c>
      <c r="K264" s="92" t="str">
        <f t="shared" si="11"/>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ref="E319:E378" si="12">IF(D319="","",D319+E318)</f>
        <v/>
      </c>
      <c r="K319" s="92" t="str">
        <f t="shared" ref="K319:K382" si="13">IF(J319="","",J319+K318)</f>
        <v/>
      </c>
    </row>
    <row r="320" spans="5:11" x14ac:dyDescent="0.15">
      <c r="E320" s="92" t="str">
        <f t="shared" si="12"/>
        <v/>
      </c>
      <c r="K320" s="92" t="str">
        <f t="shared" si="13"/>
        <v/>
      </c>
    </row>
    <row r="321" spans="5:11" x14ac:dyDescent="0.15">
      <c r="E321" s="92" t="str">
        <f t="shared" si="12"/>
        <v/>
      </c>
      <c r="K321" s="92" t="str">
        <f t="shared" si="13"/>
        <v/>
      </c>
    </row>
    <row r="322" spans="5:11" x14ac:dyDescent="0.15">
      <c r="E322" s="92" t="str">
        <f t="shared" si="12"/>
        <v/>
      </c>
      <c r="K322" s="92" t="str">
        <f t="shared" si="13"/>
        <v/>
      </c>
    </row>
    <row r="323" spans="5:11" x14ac:dyDescent="0.15">
      <c r="E323" s="92" t="str">
        <f t="shared" si="12"/>
        <v/>
      </c>
      <c r="K323" s="92" t="str">
        <f t="shared" si="13"/>
        <v/>
      </c>
    </row>
    <row r="324" spans="5:11" x14ac:dyDescent="0.15">
      <c r="E324" s="92" t="str">
        <f t="shared" si="12"/>
        <v/>
      </c>
      <c r="K324" s="92" t="str">
        <f t="shared" si="13"/>
        <v/>
      </c>
    </row>
    <row r="325" spans="5:11" x14ac:dyDescent="0.15">
      <c r="E325" s="92" t="str">
        <f t="shared" si="12"/>
        <v/>
      </c>
      <c r="K325" s="92" t="str">
        <f t="shared" si="13"/>
        <v/>
      </c>
    </row>
    <row r="326" spans="5:11" x14ac:dyDescent="0.15">
      <c r="E326" s="92" t="str">
        <f t="shared" si="12"/>
        <v/>
      </c>
      <c r="K326" s="92" t="str">
        <f t="shared" si="13"/>
        <v/>
      </c>
    </row>
    <row r="327" spans="5:11" x14ac:dyDescent="0.15">
      <c r="E327" s="92" t="str">
        <f t="shared" si="12"/>
        <v/>
      </c>
      <c r="K327" s="92" t="str">
        <f t="shared" si="13"/>
        <v/>
      </c>
    </row>
    <row r="328" spans="5:11" x14ac:dyDescent="0.15">
      <c r="E328" s="92" t="str">
        <f t="shared" si="12"/>
        <v/>
      </c>
      <c r="K328" s="92" t="str">
        <f t="shared" si="13"/>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K379" s="92" t="str">
        <f t="shared" si="13"/>
        <v/>
      </c>
    </row>
    <row r="380" spans="5:11" x14ac:dyDescent="0.15">
      <c r="K380" s="92" t="str">
        <f t="shared" si="13"/>
        <v/>
      </c>
    </row>
    <row r="381" spans="5:11" x14ac:dyDescent="0.15">
      <c r="K381" s="92" t="str">
        <f t="shared" si="13"/>
        <v/>
      </c>
    </row>
    <row r="382" spans="5:11" x14ac:dyDescent="0.15">
      <c r="K382" s="92" t="str">
        <f t="shared" si="13"/>
        <v/>
      </c>
    </row>
    <row r="383" spans="5:11" x14ac:dyDescent="0.15">
      <c r="K383" s="92" t="str">
        <f t="shared" ref="K383:K446" si="14">IF(J383="","",J383+K382)</f>
        <v/>
      </c>
    </row>
    <row r="384" spans="5:11" x14ac:dyDescent="0.15">
      <c r="K384" s="92" t="str">
        <f t="shared" si="14"/>
        <v/>
      </c>
    </row>
    <row r="385" spans="11:11" x14ac:dyDescent="0.15">
      <c r="K385" s="92" t="str">
        <f t="shared" si="14"/>
        <v/>
      </c>
    </row>
    <row r="386" spans="11:11" x14ac:dyDescent="0.15">
      <c r="K386" s="92" t="str">
        <f t="shared" si="14"/>
        <v/>
      </c>
    </row>
    <row r="387" spans="11:11" x14ac:dyDescent="0.15">
      <c r="K387" s="92" t="str">
        <f t="shared" si="14"/>
        <v/>
      </c>
    </row>
    <row r="388" spans="11:11" x14ac:dyDescent="0.15">
      <c r="K388" s="92" t="str">
        <f t="shared" si="14"/>
        <v/>
      </c>
    </row>
    <row r="389" spans="11:11" x14ac:dyDescent="0.15">
      <c r="K389" s="92" t="str">
        <f t="shared" si="14"/>
        <v/>
      </c>
    </row>
    <row r="390" spans="11:11" x14ac:dyDescent="0.15">
      <c r="K390" s="92" t="str">
        <f t="shared" si="14"/>
        <v/>
      </c>
    </row>
    <row r="391" spans="11:11" x14ac:dyDescent="0.15">
      <c r="K391" s="92" t="str">
        <f t="shared" si="14"/>
        <v/>
      </c>
    </row>
    <row r="392" spans="11:11" x14ac:dyDescent="0.15">
      <c r="K392" s="92" t="str">
        <f t="shared" si="14"/>
        <v/>
      </c>
    </row>
    <row r="393" spans="11:11" x14ac:dyDescent="0.15">
      <c r="K393" s="92" t="str">
        <f t="shared" si="14"/>
        <v/>
      </c>
    </row>
    <row r="394" spans="11:11" x14ac:dyDescent="0.15">
      <c r="K394" s="92" t="str">
        <f t="shared" si="14"/>
        <v/>
      </c>
    </row>
    <row r="395" spans="11:11" x14ac:dyDescent="0.15">
      <c r="K395" s="92" t="str">
        <f t="shared" si="14"/>
        <v/>
      </c>
    </row>
    <row r="396" spans="11:11" x14ac:dyDescent="0.15">
      <c r="K396" s="92" t="str">
        <f t="shared" si="14"/>
        <v/>
      </c>
    </row>
    <row r="397" spans="11:11" x14ac:dyDescent="0.15">
      <c r="K397" s="92" t="str">
        <f t="shared" si="14"/>
        <v/>
      </c>
    </row>
    <row r="398" spans="11:11" x14ac:dyDescent="0.15">
      <c r="K398" s="92" t="str">
        <f t="shared" si="14"/>
        <v/>
      </c>
    </row>
    <row r="399" spans="11:11" x14ac:dyDescent="0.15">
      <c r="K399" s="92" t="str">
        <f t="shared" si="14"/>
        <v/>
      </c>
    </row>
    <row r="400" spans="11: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ref="K447:K458" si="15">IF(J447="","",J447+K446)</f>
        <v/>
      </c>
    </row>
    <row r="448" spans="11:11" x14ac:dyDescent="0.15">
      <c r="K448" s="92" t="str">
        <f t="shared" si="15"/>
        <v/>
      </c>
    </row>
    <row r="449" spans="11:11" x14ac:dyDescent="0.15">
      <c r="K449" s="92" t="str">
        <f t="shared" si="15"/>
        <v/>
      </c>
    </row>
    <row r="450" spans="11:11" x14ac:dyDescent="0.15">
      <c r="K450" s="92" t="str">
        <f t="shared" si="15"/>
        <v/>
      </c>
    </row>
    <row r="451" spans="11:11" x14ac:dyDescent="0.15">
      <c r="K451" s="92" t="str">
        <f t="shared" si="15"/>
        <v/>
      </c>
    </row>
    <row r="452" spans="11:11" x14ac:dyDescent="0.15">
      <c r="K452" s="92" t="str">
        <f t="shared" si="15"/>
        <v/>
      </c>
    </row>
    <row r="453" spans="11:11" x14ac:dyDescent="0.15">
      <c r="K453" s="92" t="str">
        <f t="shared" si="15"/>
        <v/>
      </c>
    </row>
    <row r="454" spans="11:11" x14ac:dyDescent="0.15">
      <c r="K454" s="92" t="str">
        <f t="shared" si="15"/>
        <v/>
      </c>
    </row>
    <row r="455" spans="11:11" x14ac:dyDescent="0.15">
      <c r="K455" s="92" t="str">
        <f t="shared" si="15"/>
        <v/>
      </c>
    </row>
    <row r="456" spans="11:11" x14ac:dyDescent="0.15">
      <c r="K456" s="92" t="str">
        <f t="shared" si="15"/>
        <v/>
      </c>
    </row>
    <row r="457" spans="11:11" x14ac:dyDescent="0.15">
      <c r="K457" s="92" t="str">
        <f t="shared" si="15"/>
        <v/>
      </c>
    </row>
    <row r="458" spans="11:11" x14ac:dyDescent="0.15">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55" activePane="bottomLeft" state="frozen"/>
      <selection pane="bottomLeft" activeCell="B3" sqref="B3"/>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hidden="1" customWidth="1"/>
    <col min="7" max="7" width="12.5" style="103" hidden="1" customWidth="1"/>
    <col min="8" max="8" width="12.5" hidden="1" customWidth="1"/>
    <col min="9" max="9" width="64.375" hidden="1" customWidth="1"/>
    <col min="10" max="11" width="10.75" style="92" hidden="1" customWidth="1"/>
    <col min="13" max="14" width="9" customWidth="1"/>
  </cols>
  <sheetData>
    <row r="1" spans="1:11" x14ac:dyDescent="0.15">
      <c r="A1"/>
      <c r="B1" s="567" t="s">
        <v>2445</v>
      </c>
      <c r="C1" s="725"/>
      <c r="D1" s="567" t="s">
        <v>2437</v>
      </c>
      <c r="E1"/>
      <c r="G1" s="567" t="s">
        <v>2437</v>
      </c>
      <c r="J1"/>
      <c r="K1"/>
    </row>
    <row r="2" spans="1:11" ht="14.25" x14ac:dyDescent="0.15">
      <c r="A2" s="736" t="s">
        <v>2443</v>
      </c>
      <c r="B2" s="737">
        <v>74</v>
      </c>
      <c r="C2" s="765" t="s">
        <v>2466</v>
      </c>
      <c r="D2" s="654">
        <v>161</v>
      </c>
      <c r="E2" s="653" t="s">
        <v>390</v>
      </c>
      <c r="G2" s="654">
        <v>151</v>
      </c>
      <c r="H2" s="653" t="s">
        <v>391</v>
      </c>
      <c r="J2"/>
      <c r="K2"/>
    </row>
    <row r="3" spans="1:11" x14ac:dyDescent="0.15">
      <c r="A3" s="736"/>
      <c r="B3" s="737"/>
      <c r="C3" s="725"/>
      <c r="D3" s="2"/>
      <c r="E3"/>
      <c r="G3" s="654">
        <v>251</v>
      </c>
      <c r="H3" s="653" t="s">
        <v>2456</v>
      </c>
      <c r="J3"/>
      <c r="K3"/>
    </row>
    <row r="5" spans="1:11" x14ac:dyDescent="0.15">
      <c r="A5" s="1333" t="s">
        <v>390</v>
      </c>
      <c r="B5" s="1334"/>
      <c r="C5" s="1334"/>
      <c r="D5" s="1334"/>
      <c r="E5" s="1335"/>
      <c r="G5" s="1333" t="s">
        <v>769</v>
      </c>
      <c r="H5" s="1334"/>
      <c r="I5" s="1334"/>
      <c r="J5" s="1334"/>
      <c r="K5" s="1335"/>
    </row>
    <row r="6" spans="1:11"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1" ht="14.25" thickTop="1" x14ac:dyDescent="0.15">
      <c r="A7" s="103" t="s">
        <v>2</v>
      </c>
      <c r="E7" s="92" t="str">
        <f>IF(D7="","",D7)</f>
        <v/>
      </c>
      <c r="G7" s="121" t="s">
        <v>2</v>
      </c>
      <c r="K7" s="92" t="str">
        <f>IF(J7="","",J7)</f>
        <v/>
      </c>
    </row>
    <row r="8" spans="1:11" x14ac:dyDescent="0.15">
      <c r="A8" s="103">
        <v>40771</v>
      </c>
      <c r="B8" t="s">
        <v>740</v>
      </c>
      <c r="C8" t="s">
        <v>784</v>
      </c>
      <c r="D8" s="92">
        <v>1323</v>
      </c>
      <c r="E8" s="92">
        <f>IF(D8="","",D8)</f>
        <v>1323</v>
      </c>
      <c r="K8" s="92" t="str">
        <f>IF(J8="","",J8)</f>
        <v/>
      </c>
    </row>
    <row r="9" spans="1:11" x14ac:dyDescent="0.15">
      <c r="A9" s="103">
        <v>40595</v>
      </c>
      <c r="B9" t="s">
        <v>740</v>
      </c>
      <c r="C9" t="s">
        <v>764</v>
      </c>
      <c r="D9" s="92">
        <v>619</v>
      </c>
      <c r="E9" s="92">
        <f t="shared" ref="E9:E14" si="0">IF(D9="","",D9+E8)</f>
        <v>1942</v>
      </c>
      <c r="K9" s="92" t="str">
        <f t="shared" ref="K9:K71" si="1">IF(J9="","",J9+K8)</f>
        <v/>
      </c>
    </row>
    <row r="10" spans="1:11" x14ac:dyDescent="0.15">
      <c r="A10" s="103">
        <v>40777</v>
      </c>
      <c r="B10" t="s">
        <v>740</v>
      </c>
      <c r="C10" t="s">
        <v>764</v>
      </c>
      <c r="D10" s="92">
        <v>426</v>
      </c>
      <c r="E10" s="92">
        <f t="shared" si="0"/>
        <v>2368</v>
      </c>
      <c r="K10" s="92" t="str">
        <f t="shared" si="1"/>
        <v/>
      </c>
    </row>
    <row r="11" spans="1:11" x14ac:dyDescent="0.15">
      <c r="E11" s="92" t="str">
        <f t="shared" si="0"/>
        <v/>
      </c>
      <c r="K11" s="92" t="str">
        <f t="shared" si="1"/>
        <v/>
      </c>
    </row>
    <row r="12" spans="1:11" x14ac:dyDescent="0.15">
      <c r="E12" s="92" t="str">
        <f t="shared" si="0"/>
        <v/>
      </c>
      <c r="K12" s="92" t="str">
        <f t="shared" si="1"/>
        <v/>
      </c>
    </row>
    <row r="13" spans="1:11" ht="14.25" thickBot="1" x14ac:dyDescent="0.2">
      <c r="A13" s="120"/>
      <c r="B13" s="119"/>
      <c r="C13" s="119"/>
      <c r="D13" s="116"/>
      <c r="E13" s="116" t="str">
        <f t="shared" si="0"/>
        <v/>
      </c>
      <c r="F13" s="119"/>
      <c r="G13" s="120"/>
      <c r="H13" s="119"/>
      <c r="I13" s="119"/>
      <c r="J13" s="116"/>
      <c r="K13" s="116" t="str">
        <f t="shared" si="1"/>
        <v/>
      </c>
    </row>
    <row r="14" spans="1:11" ht="14.25" thickTop="1" x14ac:dyDescent="0.15">
      <c r="A14" s="103" t="s">
        <v>468</v>
      </c>
      <c r="E14" s="92" t="str">
        <f t="shared" si="0"/>
        <v/>
      </c>
      <c r="G14" s="103" t="s">
        <v>468</v>
      </c>
      <c r="K14" s="92" t="str">
        <f t="shared" si="1"/>
        <v/>
      </c>
    </row>
    <row r="15" spans="1:11" x14ac:dyDescent="0.15">
      <c r="A15" s="103">
        <v>40959</v>
      </c>
      <c r="B15" t="s">
        <v>740</v>
      </c>
      <c r="C15" t="s">
        <v>764</v>
      </c>
      <c r="D15" s="92">
        <v>485</v>
      </c>
      <c r="E15" s="92">
        <f>IF(D15="","",D15)</f>
        <v>485</v>
      </c>
      <c r="K15" s="92" t="str">
        <f t="shared" si="1"/>
        <v/>
      </c>
    </row>
    <row r="16" spans="1:11" x14ac:dyDescent="0.15">
      <c r="A16" s="103">
        <v>41141</v>
      </c>
      <c r="B16" t="s">
        <v>740</v>
      </c>
      <c r="C16" t="s">
        <v>764</v>
      </c>
      <c r="D16" s="92">
        <v>545</v>
      </c>
      <c r="E16" s="92">
        <f>IF(D16="","",D16+E15)</f>
        <v>1030</v>
      </c>
      <c r="K16" s="92" t="str">
        <f t="shared" si="1"/>
        <v/>
      </c>
    </row>
    <row r="17" spans="1:11" x14ac:dyDescent="0.15">
      <c r="E17" s="92" t="str">
        <f>IF(D17="","",D17+E16)</f>
        <v/>
      </c>
      <c r="K17" s="92" t="str">
        <f t="shared" si="1"/>
        <v/>
      </c>
    </row>
    <row r="18" spans="1:11" x14ac:dyDescent="0.15">
      <c r="E18" s="92" t="str">
        <f>IF(D18="","",D18+E17)</f>
        <v/>
      </c>
      <c r="K18" s="92" t="str">
        <f t="shared" si="1"/>
        <v/>
      </c>
    </row>
    <row r="19" spans="1:11" ht="14.25" thickBot="1" x14ac:dyDescent="0.2">
      <c r="A19" s="120"/>
      <c r="B19" s="119"/>
      <c r="C19" s="119"/>
      <c r="D19" s="116"/>
      <c r="E19" s="116" t="str">
        <f>IF(D19="","",D19+E18)</f>
        <v/>
      </c>
      <c r="K19" s="92" t="str">
        <f t="shared" si="1"/>
        <v/>
      </c>
    </row>
    <row r="20" spans="1:11" ht="14.25" thickTop="1" x14ac:dyDescent="0.15">
      <c r="A20" s="103" t="s">
        <v>492</v>
      </c>
      <c r="E20" s="92" t="str">
        <f>IF(D20="","",D20+E19)</f>
        <v/>
      </c>
      <c r="K20" s="92" t="str">
        <f t="shared" si="1"/>
        <v/>
      </c>
    </row>
    <row r="21" spans="1:11" x14ac:dyDescent="0.15">
      <c r="A21" s="103">
        <v>41323</v>
      </c>
      <c r="B21" t="s">
        <v>740</v>
      </c>
      <c r="C21" t="s">
        <v>764</v>
      </c>
      <c r="D21" s="92">
        <v>577</v>
      </c>
      <c r="E21" s="92">
        <f>IF(D21="","",D21)</f>
        <v>577</v>
      </c>
      <c r="K21" s="92" t="str">
        <f t="shared" si="1"/>
        <v/>
      </c>
    </row>
    <row r="22" spans="1:11" x14ac:dyDescent="0.15">
      <c r="A22" s="103">
        <v>41505</v>
      </c>
      <c r="B22" t="s">
        <v>740</v>
      </c>
      <c r="C22" t="s">
        <v>764</v>
      </c>
      <c r="D22" s="92">
        <v>616</v>
      </c>
      <c r="E22" s="92">
        <f>IF(D22="","",D22+E21)</f>
        <v>1193</v>
      </c>
      <c r="K22" s="92" t="str">
        <f t="shared" si="1"/>
        <v/>
      </c>
    </row>
    <row r="23" spans="1:11" x14ac:dyDescent="0.15">
      <c r="E23" s="92" t="str">
        <f>IF(D23="","",D23+E22)</f>
        <v/>
      </c>
      <c r="K23" s="92" t="str">
        <f t="shared" si="1"/>
        <v/>
      </c>
    </row>
    <row r="24" spans="1:11" x14ac:dyDescent="0.15">
      <c r="E24" s="92" t="str">
        <f>IF(D24="","",D24+E23)</f>
        <v/>
      </c>
      <c r="K24" s="92" t="str">
        <f t="shared" si="1"/>
        <v/>
      </c>
    </row>
    <row r="25" spans="1:11" ht="14.25" thickBot="1" x14ac:dyDescent="0.2">
      <c r="A25" s="120"/>
      <c r="B25" s="119"/>
      <c r="C25" s="119"/>
      <c r="D25" s="116"/>
      <c r="E25" s="116" t="str">
        <f>IF(D25="","",D25+E24)</f>
        <v/>
      </c>
      <c r="K25" s="92" t="str">
        <f t="shared" si="1"/>
        <v/>
      </c>
    </row>
    <row r="26" spans="1:11" ht="14.25" thickTop="1" x14ac:dyDescent="0.15">
      <c r="A26" s="103" t="s">
        <v>522</v>
      </c>
      <c r="E26" s="92" t="str">
        <f>IF(D26="","",D26+E25)</f>
        <v/>
      </c>
      <c r="K26" s="92" t="str">
        <f t="shared" si="1"/>
        <v/>
      </c>
    </row>
    <row r="27" spans="1:11" x14ac:dyDescent="0.15">
      <c r="A27" s="103">
        <v>41687</v>
      </c>
      <c r="B27" t="s">
        <v>740</v>
      </c>
      <c r="C27" t="s">
        <v>764</v>
      </c>
      <c r="D27" s="92">
        <v>562</v>
      </c>
      <c r="E27" s="92">
        <f>IF(D27="","",D27)</f>
        <v>562</v>
      </c>
      <c r="K27" s="92" t="str">
        <f t="shared" si="1"/>
        <v/>
      </c>
    </row>
    <row r="28" spans="1:11" x14ac:dyDescent="0.15">
      <c r="A28" s="103">
        <v>41869</v>
      </c>
      <c r="B28" t="s">
        <v>740</v>
      </c>
      <c r="C28" t="s">
        <v>764</v>
      </c>
      <c r="D28" s="92">
        <v>636</v>
      </c>
      <c r="E28" s="92">
        <f>IF(D28="","",D28+E27)</f>
        <v>1198</v>
      </c>
      <c r="K28" s="92" t="str">
        <f t="shared" si="1"/>
        <v/>
      </c>
    </row>
    <row r="29" spans="1:11" x14ac:dyDescent="0.15">
      <c r="E29" s="92" t="str">
        <f>IF(D29="","",D29+E28)</f>
        <v/>
      </c>
      <c r="K29" s="92" t="str">
        <f t="shared" si="1"/>
        <v/>
      </c>
    </row>
    <row r="30" spans="1:11" x14ac:dyDescent="0.15">
      <c r="E30" s="92" t="str">
        <f>IF(D30="","",D30+E29)</f>
        <v/>
      </c>
      <c r="K30" s="92" t="str">
        <f t="shared" si="1"/>
        <v/>
      </c>
    </row>
    <row r="31" spans="1:11" ht="14.25" thickBot="1" x14ac:dyDescent="0.2">
      <c r="A31" s="120"/>
      <c r="B31" s="119"/>
      <c r="C31" s="119"/>
      <c r="D31" s="116"/>
      <c r="E31" s="116" t="str">
        <f>IF(D31="","",D31+E30)</f>
        <v/>
      </c>
      <c r="K31" s="92" t="str">
        <f t="shared" si="1"/>
        <v/>
      </c>
    </row>
    <row r="32" spans="1:11" ht="14.25" thickTop="1" x14ac:dyDescent="0.15">
      <c r="A32" s="103" t="s">
        <v>546</v>
      </c>
      <c r="E32" s="92" t="str">
        <f>IF(D32="","",D32+E31)</f>
        <v/>
      </c>
      <c r="K32" s="92" t="str">
        <f t="shared" si="1"/>
        <v/>
      </c>
    </row>
    <row r="33" spans="1:11" x14ac:dyDescent="0.15">
      <c r="A33" s="103">
        <v>42051</v>
      </c>
      <c r="B33" t="s">
        <v>740</v>
      </c>
      <c r="C33" t="s">
        <v>764</v>
      </c>
      <c r="D33" s="92">
        <v>696</v>
      </c>
      <c r="E33" s="92">
        <f>IF(D33="","",D33)</f>
        <v>696</v>
      </c>
      <c r="K33" s="92" t="str">
        <f t="shared" si="1"/>
        <v/>
      </c>
    </row>
    <row r="34" spans="1:11" ht="14.25" thickBot="1" x14ac:dyDescent="0.2">
      <c r="A34" s="122">
        <v>42233</v>
      </c>
      <c r="B34" s="2" t="s">
        <v>740</v>
      </c>
      <c r="C34" s="2" t="s">
        <v>764</v>
      </c>
      <c r="D34" s="115">
        <v>732</v>
      </c>
      <c r="E34" s="92">
        <f>IF(D34="","",D34+E33)</f>
        <v>1428</v>
      </c>
      <c r="F34" s="119"/>
      <c r="G34" s="120"/>
      <c r="H34" s="119"/>
      <c r="I34" s="119"/>
      <c r="J34" s="116"/>
      <c r="K34" s="116" t="str">
        <f t="shared" si="1"/>
        <v/>
      </c>
    </row>
    <row r="35" spans="1:11" ht="14.25" thickTop="1" x14ac:dyDescent="0.15">
      <c r="A35" s="123"/>
      <c r="B35" s="2"/>
      <c r="C35" s="2"/>
      <c r="D35" s="115"/>
      <c r="E35" s="115" t="str">
        <f>IF(D35="","",D35+E34)</f>
        <v/>
      </c>
      <c r="G35" s="121"/>
      <c r="K35" s="92" t="str">
        <f t="shared" si="1"/>
        <v/>
      </c>
    </row>
    <row r="36" spans="1:11" x14ac:dyDescent="0.15">
      <c r="A36" s="122"/>
      <c r="B36" s="2"/>
      <c r="C36" s="2"/>
      <c r="D36" s="115"/>
      <c r="E36" s="115" t="str">
        <f>IF(D36="","",D36+E35)</f>
        <v/>
      </c>
      <c r="K36" s="92" t="str">
        <f>IF(J36="","",J36)</f>
        <v/>
      </c>
    </row>
    <row r="37" spans="1:11" ht="14.25" thickBot="1" x14ac:dyDescent="0.2">
      <c r="A37" s="120"/>
      <c r="B37" s="119"/>
      <c r="C37" s="119"/>
      <c r="D37" s="116"/>
      <c r="E37" s="116" t="str">
        <f>IF(D37="","",D37+E36)</f>
        <v/>
      </c>
      <c r="K37" s="92" t="str">
        <f t="shared" si="1"/>
        <v/>
      </c>
    </row>
    <row r="38" spans="1:11" ht="14.25" thickTop="1" x14ac:dyDescent="0.15">
      <c r="A38" s="103" t="s">
        <v>1630</v>
      </c>
      <c r="E38" s="92" t="str">
        <f>IF(D38="","",D38+E37)</f>
        <v/>
      </c>
      <c r="K38" s="92" t="str">
        <f t="shared" si="1"/>
        <v/>
      </c>
    </row>
    <row r="39" spans="1:11" x14ac:dyDescent="0.15">
      <c r="A39" s="122">
        <v>42422</v>
      </c>
      <c r="B39" s="2" t="s">
        <v>740</v>
      </c>
      <c r="C39" s="2" t="s">
        <v>764</v>
      </c>
      <c r="D39" s="115">
        <v>799</v>
      </c>
      <c r="E39" s="92">
        <f>IF(D39="","",D39)</f>
        <v>799</v>
      </c>
      <c r="K39" s="92" t="str">
        <f t="shared" si="1"/>
        <v/>
      </c>
    </row>
    <row r="40" spans="1:11" x14ac:dyDescent="0.15">
      <c r="A40" s="122">
        <v>42604</v>
      </c>
      <c r="B40" s="2" t="s">
        <v>740</v>
      </c>
      <c r="C40" s="2" t="s">
        <v>764</v>
      </c>
      <c r="D40" s="115">
        <v>42</v>
      </c>
      <c r="E40" s="92">
        <f>IF(D40="","",D40+E39)</f>
        <v>841</v>
      </c>
      <c r="K40" s="92" t="str">
        <f>IF(J40="","",J40+#REF!)</f>
        <v/>
      </c>
    </row>
    <row r="41" spans="1:11" x14ac:dyDescent="0.15">
      <c r="A41" s="122"/>
      <c r="B41" s="2"/>
      <c r="C41" s="2"/>
      <c r="D41" s="115"/>
      <c r="E41" s="92" t="str">
        <f>IF(D41="","",D41)</f>
        <v/>
      </c>
      <c r="K41" s="92" t="str">
        <f t="shared" si="1"/>
        <v/>
      </c>
    </row>
    <row r="42" spans="1:11" x14ac:dyDescent="0.15">
      <c r="A42" s="122"/>
      <c r="B42" s="2"/>
      <c r="C42" s="2"/>
      <c r="D42" s="115"/>
      <c r="E42" s="92" t="str">
        <f>IF(D42="","",D42)</f>
        <v/>
      </c>
      <c r="K42" s="92" t="str">
        <f t="shared" si="1"/>
        <v/>
      </c>
    </row>
    <row r="43" spans="1:11" ht="14.25" thickBot="1" x14ac:dyDescent="0.2">
      <c r="A43" s="120"/>
      <c r="B43" s="119"/>
      <c r="C43" s="119"/>
      <c r="D43" s="116"/>
      <c r="E43" s="116" t="str">
        <f>IF(D43="","",D43)</f>
        <v/>
      </c>
      <c r="K43" s="92" t="str">
        <f t="shared" si="1"/>
        <v/>
      </c>
    </row>
    <row r="44" spans="1:11" ht="14.25" thickTop="1" x14ac:dyDescent="0.15">
      <c r="A44" s="122" t="s">
        <v>1759</v>
      </c>
      <c r="B44" s="2"/>
      <c r="C44" s="2"/>
      <c r="D44" s="115"/>
      <c r="E44" s="92" t="str">
        <f>IF(D44="","",D44)</f>
        <v/>
      </c>
      <c r="K44" s="92" t="str">
        <f t="shared" si="1"/>
        <v/>
      </c>
    </row>
    <row r="45" spans="1:11" x14ac:dyDescent="0.15">
      <c r="A45" s="122">
        <v>42786</v>
      </c>
      <c r="B45" s="2" t="s">
        <v>740</v>
      </c>
      <c r="C45" s="2" t="s">
        <v>764</v>
      </c>
      <c r="D45" s="115">
        <v>47</v>
      </c>
      <c r="E45" s="92">
        <f>IF(D45="","",D45)</f>
        <v>47</v>
      </c>
      <c r="K45" s="92" t="str">
        <f t="shared" si="1"/>
        <v/>
      </c>
    </row>
    <row r="46" spans="1:11" x14ac:dyDescent="0.15">
      <c r="A46" s="122">
        <v>42968</v>
      </c>
      <c r="B46" s="2" t="s">
        <v>740</v>
      </c>
      <c r="C46" s="2" t="s">
        <v>764</v>
      </c>
      <c r="D46" s="115">
        <v>49</v>
      </c>
      <c r="E46" s="92">
        <f>IF(D46="","",D46+E45)</f>
        <v>96</v>
      </c>
      <c r="K46" s="92" t="str">
        <f t="shared" si="1"/>
        <v/>
      </c>
    </row>
    <row r="47" spans="1:11" x14ac:dyDescent="0.15">
      <c r="A47" s="122"/>
      <c r="B47" s="2"/>
      <c r="C47" s="2"/>
      <c r="D47" s="115"/>
      <c r="E47" s="92" t="str">
        <f>IF(D47="","",D47+E46)</f>
        <v/>
      </c>
      <c r="K47" s="92" t="str">
        <f t="shared" si="1"/>
        <v/>
      </c>
    </row>
    <row r="48" spans="1:11" x14ac:dyDescent="0.15">
      <c r="A48" s="122"/>
      <c r="B48" s="2"/>
      <c r="C48" s="2"/>
      <c r="D48" s="115"/>
      <c r="E48" s="92" t="str">
        <f>IF(D48="","",D48+E47)</f>
        <v/>
      </c>
      <c r="K48" s="92" t="str">
        <f t="shared" si="1"/>
        <v/>
      </c>
    </row>
    <row r="49" spans="1:12" ht="14.25" thickBot="1" x14ac:dyDescent="0.2">
      <c r="A49" s="120"/>
      <c r="B49" s="119"/>
      <c r="C49" s="119"/>
      <c r="D49" s="116"/>
      <c r="E49" s="116" t="str">
        <f>IF(D49="","",D49)</f>
        <v/>
      </c>
      <c r="K49" s="92" t="str">
        <f t="shared" si="1"/>
        <v/>
      </c>
    </row>
    <row r="50" spans="1:12" ht="14.25" thickTop="1" x14ac:dyDescent="0.15">
      <c r="A50" s="122" t="s">
        <v>1760</v>
      </c>
      <c r="B50" s="2"/>
      <c r="C50" s="2"/>
      <c r="D50" s="115"/>
      <c r="E50" s="92" t="str">
        <f>IF(D50="","",D50)</f>
        <v/>
      </c>
      <c r="K50" s="92" t="str">
        <f t="shared" si="1"/>
        <v/>
      </c>
    </row>
    <row r="51" spans="1:12" x14ac:dyDescent="0.15">
      <c r="A51" s="122">
        <v>43150</v>
      </c>
      <c r="B51" s="2" t="s">
        <v>740</v>
      </c>
      <c r="C51" s="2" t="s">
        <v>764</v>
      </c>
      <c r="D51" s="115">
        <v>49</v>
      </c>
      <c r="E51" s="92">
        <f>IF(D51="","",D51)</f>
        <v>49</v>
      </c>
      <c r="K51" s="92" t="str">
        <f t="shared" si="1"/>
        <v/>
      </c>
    </row>
    <row r="52" spans="1:12" x14ac:dyDescent="0.15">
      <c r="A52" s="122">
        <v>43332</v>
      </c>
      <c r="B52" s="2"/>
      <c r="C52" s="2" t="s">
        <v>764</v>
      </c>
      <c r="D52" s="115">
        <v>44</v>
      </c>
      <c r="E52" s="92">
        <f>IF(D52="","",D52+E51)</f>
        <v>93</v>
      </c>
      <c r="K52" s="92" t="str">
        <f t="shared" si="1"/>
        <v/>
      </c>
    </row>
    <row r="53" spans="1:12" x14ac:dyDescent="0.15">
      <c r="A53" s="122"/>
      <c r="B53" s="2"/>
      <c r="C53" s="2"/>
      <c r="D53" s="115"/>
      <c r="E53" s="92" t="str">
        <f>IF(D53="","",D53)</f>
        <v/>
      </c>
      <c r="K53" s="92" t="str">
        <f t="shared" si="1"/>
        <v/>
      </c>
    </row>
    <row r="54" spans="1:12" x14ac:dyDescent="0.15">
      <c r="A54" s="122"/>
      <c r="B54" s="2"/>
      <c r="C54" s="2"/>
      <c r="D54" s="115"/>
      <c r="E54" s="92" t="str">
        <f>IF(D54="","",D54)</f>
        <v/>
      </c>
      <c r="K54" s="92" t="str">
        <f t="shared" si="1"/>
        <v/>
      </c>
    </row>
    <row r="55" spans="1:12" ht="14.25" thickBot="1" x14ac:dyDescent="0.2">
      <c r="A55" s="120"/>
      <c r="B55" s="119"/>
      <c r="C55" s="119"/>
      <c r="D55" s="116"/>
      <c r="E55" s="116" t="str">
        <f>IF(D55="","",D55)</f>
        <v/>
      </c>
      <c r="K55" s="92" t="str">
        <f t="shared" si="1"/>
        <v/>
      </c>
    </row>
    <row r="56" spans="1:12" ht="14.25" thickTop="1" x14ac:dyDescent="0.15">
      <c r="A56" s="122" t="s">
        <v>3039</v>
      </c>
      <c r="B56" s="2"/>
      <c r="C56" s="2"/>
      <c r="D56" s="115"/>
      <c r="E56" s="92" t="str">
        <f>IF(D56="","",D56)</f>
        <v/>
      </c>
      <c r="K56" s="92" t="str">
        <f t="shared" si="1"/>
        <v/>
      </c>
    </row>
    <row r="57" spans="1:12" x14ac:dyDescent="0.15">
      <c r="A57" s="122">
        <v>43514</v>
      </c>
      <c r="B57" s="2"/>
      <c r="C57" s="2" t="s">
        <v>2967</v>
      </c>
      <c r="D57" s="115">
        <v>52</v>
      </c>
      <c r="E57" s="92">
        <f>IF(D57="","",D57)</f>
        <v>52</v>
      </c>
      <c r="K57" s="92" t="str">
        <f t="shared" si="1"/>
        <v/>
      </c>
    </row>
    <row r="58" spans="1:12" x14ac:dyDescent="0.15">
      <c r="A58" s="122">
        <v>43696</v>
      </c>
      <c r="B58" s="2"/>
      <c r="C58" s="2" t="s">
        <v>2967</v>
      </c>
      <c r="D58" s="115">
        <v>58</v>
      </c>
      <c r="E58" s="92">
        <f>IF(D58="","",D58+E57)</f>
        <v>110</v>
      </c>
      <c r="K58" s="92" t="str">
        <f t="shared" si="1"/>
        <v/>
      </c>
    </row>
    <row r="59" spans="1:12" x14ac:dyDescent="0.15">
      <c r="A59" s="122"/>
      <c r="B59" s="2"/>
      <c r="C59" s="2"/>
      <c r="D59" s="115"/>
      <c r="E59" s="92" t="str">
        <f>IF(D59="","",D59+E58)</f>
        <v/>
      </c>
      <c r="K59" s="92" t="str">
        <f t="shared" si="1"/>
        <v/>
      </c>
    </row>
    <row r="60" spans="1:12" x14ac:dyDescent="0.15">
      <c r="A60" s="122"/>
      <c r="B60" s="2"/>
      <c r="C60" s="2"/>
      <c r="D60" s="115"/>
      <c r="E60" s="92" t="str">
        <f>IF(D60="","",D60+E59)</f>
        <v/>
      </c>
      <c r="K60" s="92" t="str">
        <f t="shared" si="1"/>
        <v/>
      </c>
    </row>
    <row r="61" spans="1:12" ht="14.25" thickBot="1" x14ac:dyDescent="0.2">
      <c r="A61" s="120"/>
      <c r="B61" s="119"/>
      <c r="C61" s="119"/>
      <c r="D61" s="116"/>
      <c r="E61" s="116" t="str">
        <f>IF(D61="","",D61+E60)</f>
        <v/>
      </c>
      <c r="K61" s="92" t="str">
        <f t="shared" si="1"/>
        <v/>
      </c>
    </row>
    <row r="62" spans="1:12" ht="14.25" thickTop="1" x14ac:dyDescent="0.15">
      <c r="A62" s="122" t="s">
        <v>2897</v>
      </c>
      <c r="B62" s="2"/>
      <c r="C62" s="2"/>
      <c r="D62" s="115"/>
      <c r="E62" s="92" t="str">
        <f>IF(D62="","",D62+E61)</f>
        <v/>
      </c>
      <c r="K62" s="92" t="str">
        <f t="shared" si="1"/>
        <v/>
      </c>
    </row>
    <row r="63" spans="1:12" ht="14.25" thickBot="1" x14ac:dyDescent="0.2">
      <c r="A63" s="122">
        <v>43878</v>
      </c>
      <c r="B63" s="2"/>
      <c r="C63" s="2" t="s">
        <v>3053</v>
      </c>
      <c r="D63" s="115">
        <v>66</v>
      </c>
      <c r="E63" s="92">
        <f>IF(D63="","",D63)</f>
        <v>66</v>
      </c>
      <c r="F63" s="119"/>
      <c r="G63" s="120"/>
      <c r="H63" s="119"/>
      <c r="I63" s="119"/>
      <c r="J63" s="116"/>
      <c r="K63" s="116" t="str">
        <f t="shared" si="1"/>
        <v/>
      </c>
      <c r="L63" s="2"/>
    </row>
    <row r="64" spans="1:12" ht="14.25" thickTop="1" x14ac:dyDescent="0.15">
      <c r="A64" s="122">
        <v>44060</v>
      </c>
      <c r="B64" s="2"/>
      <c r="C64" s="2" t="s">
        <v>3053</v>
      </c>
      <c r="D64" s="115">
        <v>55</v>
      </c>
      <c r="E64" s="92">
        <f t="shared" ref="E64:E69" si="2">IF(D64="","",D64)</f>
        <v>55</v>
      </c>
      <c r="G64" s="121" t="s">
        <v>492</v>
      </c>
      <c r="K64" s="92" t="str">
        <f t="shared" si="1"/>
        <v/>
      </c>
      <c r="L64" s="2"/>
    </row>
    <row r="65" spans="1:11" x14ac:dyDescent="0.15">
      <c r="A65" s="122"/>
      <c r="B65" s="2"/>
      <c r="C65" s="2"/>
      <c r="D65" s="115"/>
      <c r="E65" s="92" t="str">
        <f t="shared" si="2"/>
        <v/>
      </c>
      <c r="K65" s="92" t="str">
        <f>IF(J65="","",J65)</f>
        <v/>
      </c>
    </row>
    <row r="66" spans="1:11" x14ac:dyDescent="0.15">
      <c r="A66" s="122"/>
      <c r="B66" s="2"/>
      <c r="C66" s="2"/>
      <c r="D66" s="115"/>
      <c r="E66" s="92" t="str">
        <f t="shared" si="2"/>
        <v/>
      </c>
      <c r="K66" s="92" t="str">
        <f t="shared" si="1"/>
        <v/>
      </c>
    </row>
    <row r="67" spans="1:11" ht="14.25" thickBot="1" x14ac:dyDescent="0.2">
      <c r="A67" s="120"/>
      <c r="B67" s="119"/>
      <c r="C67" s="119"/>
      <c r="D67" s="116"/>
      <c r="E67" s="116" t="str">
        <f t="shared" si="2"/>
        <v/>
      </c>
      <c r="K67" s="92" t="str">
        <f t="shared" si="1"/>
        <v/>
      </c>
    </row>
    <row r="68" spans="1:11" ht="14.25" thickTop="1" x14ac:dyDescent="0.15">
      <c r="A68" s="122" t="s">
        <v>2899</v>
      </c>
      <c r="B68" s="2"/>
      <c r="C68" s="2"/>
      <c r="D68" s="115"/>
      <c r="E68" s="92" t="str">
        <f t="shared" si="2"/>
        <v/>
      </c>
      <c r="K68" s="92" t="str">
        <f t="shared" si="1"/>
        <v/>
      </c>
    </row>
    <row r="69" spans="1:11" x14ac:dyDescent="0.15">
      <c r="A69" s="122">
        <v>44249</v>
      </c>
      <c r="B69" s="2"/>
      <c r="C69" s="2" t="s">
        <v>3115</v>
      </c>
      <c r="D69" s="115">
        <v>66</v>
      </c>
      <c r="E69" s="92">
        <f t="shared" si="2"/>
        <v>66</v>
      </c>
      <c r="K69" s="92" t="str">
        <f t="shared" si="1"/>
        <v/>
      </c>
    </row>
    <row r="70" spans="1:11" x14ac:dyDescent="0.15">
      <c r="A70" s="122">
        <v>44424</v>
      </c>
      <c r="B70" s="2"/>
      <c r="C70" s="2" t="s">
        <v>764</v>
      </c>
      <c r="D70" s="115">
        <v>48</v>
      </c>
      <c r="E70" s="92">
        <f t="shared" ref="E70:E75" si="3">IF(D70="","",D70+69:69)</f>
        <v>114</v>
      </c>
      <c r="K70" s="92" t="str">
        <f t="shared" si="1"/>
        <v/>
      </c>
    </row>
    <row r="71" spans="1:11" x14ac:dyDescent="0.15">
      <c r="A71" s="122">
        <v>44613</v>
      </c>
      <c r="B71" s="2"/>
      <c r="C71" s="2" t="s">
        <v>764</v>
      </c>
      <c r="D71" s="115">
        <v>50</v>
      </c>
      <c r="E71" s="92">
        <f t="shared" si="3"/>
        <v>164</v>
      </c>
      <c r="K71" s="92" t="str">
        <f t="shared" si="1"/>
        <v/>
      </c>
    </row>
    <row r="72" spans="1:11" ht="14.25" thickBot="1" x14ac:dyDescent="0.2">
      <c r="A72" s="122"/>
      <c r="B72" s="2"/>
      <c r="C72" s="2"/>
      <c r="D72" s="115"/>
      <c r="E72" s="92" t="str">
        <f t="shared" si="3"/>
        <v/>
      </c>
      <c r="K72" s="92" t="str">
        <f t="shared" ref="K72:K135" si="4">IF(J72="","",J72+K71)</f>
        <v/>
      </c>
    </row>
    <row r="73" spans="1:11" ht="14.25" thickTop="1" x14ac:dyDescent="0.15">
      <c r="A73" s="945" t="s">
        <v>3315</v>
      </c>
      <c r="B73" s="946"/>
      <c r="C73" s="946"/>
      <c r="D73" s="883"/>
      <c r="E73" s="883" t="str">
        <f t="shared" si="3"/>
        <v/>
      </c>
      <c r="K73" s="92" t="str">
        <f t="shared" si="4"/>
        <v/>
      </c>
    </row>
    <row r="74" spans="1:11" x14ac:dyDescent="0.15">
      <c r="A74" s="122"/>
      <c r="B74" s="2"/>
      <c r="C74" s="2"/>
      <c r="D74" s="115"/>
      <c r="E74" s="92" t="str">
        <f t="shared" si="3"/>
        <v/>
      </c>
      <c r="K74" s="92" t="str">
        <f t="shared" si="4"/>
        <v/>
      </c>
    </row>
    <row r="75" spans="1:11" x14ac:dyDescent="0.15">
      <c r="A75" s="122"/>
      <c r="B75" s="2"/>
      <c r="C75" s="2"/>
      <c r="D75" s="115"/>
      <c r="E75" s="92" t="str">
        <f t="shared" si="3"/>
        <v/>
      </c>
      <c r="K75" s="92" t="str">
        <f t="shared" si="4"/>
        <v/>
      </c>
    </row>
    <row r="76" spans="1:11" x14ac:dyDescent="0.15">
      <c r="A76" s="122"/>
      <c r="B76" s="2"/>
      <c r="C76" s="2"/>
      <c r="D76" s="115"/>
      <c r="E76" s="92" t="str">
        <f>IF(D76="","",D76)</f>
        <v/>
      </c>
      <c r="K76" s="92" t="str">
        <f t="shared" si="4"/>
        <v/>
      </c>
    </row>
    <row r="77" spans="1:11" x14ac:dyDescent="0.15">
      <c r="A77" s="122"/>
      <c r="B77" s="2"/>
      <c r="C77" s="2"/>
      <c r="D77" s="115"/>
      <c r="E77" s="92" t="str">
        <f>IF(D77="","",D77)</f>
        <v/>
      </c>
      <c r="K77" s="92" t="str">
        <f t="shared" si="4"/>
        <v/>
      </c>
    </row>
    <row r="78" spans="1:11" x14ac:dyDescent="0.15">
      <c r="A78" s="122"/>
      <c r="B78" s="2"/>
      <c r="C78" s="2"/>
      <c r="D78" s="115"/>
      <c r="E78" s="92" t="str">
        <f>IF(D78="","",D78)</f>
        <v/>
      </c>
      <c r="K78" s="92" t="str">
        <f t="shared" si="4"/>
        <v/>
      </c>
    </row>
    <row r="79" spans="1:11" x14ac:dyDescent="0.15">
      <c r="A79" s="122"/>
      <c r="B79" s="2"/>
      <c r="C79" s="2"/>
      <c r="D79" s="115"/>
      <c r="E79" s="115" t="str">
        <f t="shared" ref="E79:E135" si="5">IF(D79="","",D79+E78)</f>
        <v/>
      </c>
      <c r="K79" s="92" t="str">
        <f t="shared" si="4"/>
        <v/>
      </c>
    </row>
    <row r="80" spans="1:11" x14ac:dyDescent="0.15">
      <c r="A80" s="122"/>
      <c r="B80" s="2"/>
      <c r="C80" s="2"/>
      <c r="D80" s="115"/>
      <c r="E80" s="115" t="str">
        <f t="shared" si="5"/>
        <v/>
      </c>
      <c r="K80" s="92" t="str">
        <f t="shared" si="4"/>
        <v/>
      </c>
    </row>
    <row r="81" spans="1:11" x14ac:dyDescent="0.15">
      <c r="A81" s="122"/>
      <c r="B81" s="2"/>
      <c r="C81" s="2"/>
      <c r="D81" s="115"/>
      <c r="E81" s="115" t="str">
        <f t="shared" si="5"/>
        <v/>
      </c>
      <c r="K81" s="92" t="str">
        <f t="shared" si="4"/>
        <v/>
      </c>
    </row>
    <row r="82" spans="1:11" x14ac:dyDescent="0.15">
      <c r="A82" s="122"/>
      <c r="B82" s="2"/>
      <c r="C82" s="2"/>
      <c r="D82" s="115"/>
      <c r="E82" s="115" t="str">
        <f t="shared" si="5"/>
        <v/>
      </c>
      <c r="K82" s="92" t="str">
        <f t="shared" si="4"/>
        <v/>
      </c>
    </row>
    <row r="83" spans="1:11" x14ac:dyDescent="0.15">
      <c r="A83" s="122"/>
      <c r="B83" s="2"/>
      <c r="C83" s="2"/>
      <c r="D83" s="115"/>
      <c r="E83" s="115" t="str">
        <f t="shared" si="5"/>
        <v/>
      </c>
      <c r="K83" s="92" t="str">
        <f t="shared" si="4"/>
        <v/>
      </c>
    </row>
    <row r="84" spans="1:11" x14ac:dyDescent="0.15">
      <c r="A84" s="122"/>
      <c r="B84" s="2"/>
      <c r="C84" s="2"/>
      <c r="D84" s="115"/>
      <c r="E84" s="115" t="str">
        <f t="shared" si="5"/>
        <v/>
      </c>
      <c r="K84" s="92" t="str">
        <f t="shared" si="4"/>
        <v/>
      </c>
    </row>
    <row r="85" spans="1:11" x14ac:dyDescent="0.15">
      <c r="A85" s="122"/>
      <c r="B85" s="2"/>
      <c r="C85" s="2"/>
      <c r="D85" s="115"/>
      <c r="E85" s="115" t="str">
        <f t="shared" si="5"/>
        <v/>
      </c>
      <c r="K85" s="92" t="str">
        <f t="shared" si="4"/>
        <v/>
      </c>
    </row>
    <row r="86" spans="1:11" x14ac:dyDescent="0.15">
      <c r="A86" s="122"/>
      <c r="B86" s="2"/>
      <c r="C86" s="2"/>
      <c r="D86" s="115"/>
      <c r="E86" s="115" t="str">
        <f t="shared" si="5"/>
        <v/>
      </c>
      <c r="K86" s="92" t="str">
        <f t="shared" si="4"/>
        <v/>
      </c>
    </row>
    <row r="87" spans="1:11" ht="14.25" thickBot="1" x14ac:dyDescent="0.2">
      <c r="A87" s="122"/>
      <c r="B87" s="2"/>
      <c r="C87" s="2"/>
      <c r="D87" s="115"/>
      <c r="E87" s="115" t="str">
        <f t="shared" si="5"/>
        <v/>
      </c>
      <c r="F87" s="119"/>
      <c r="G87" s="120"/>
      <c r="H87" s="119"/>
      <c r="I87" s="119"/>
      <c r="J87" s="116"/>
      <c r="K87" s="116" t="str">
        <f t="shared" si="4"/>
        <v/>
      </c>
    </row>
    <row r="88" spans="1:11" ht="14.25" thickTop="1" x14ac:dyDescent="0.15">
      <c r="A88" s="122"/>
      <c r="B88" s="2"/>
      <c r="C88" s="2"/>
      <c r="D88" s="115"/>
      <c r="E88" s="115" t="str">
        <f t="shared" si="5"/>
        <v/>
      </c>
      <c r="G88" s="121"/>
      <c r="K88" s="92" t="str">
        <f t="shared" si="4"/>
        <v/>
      </c>
    </row>
    <row r="89" spans="1:11" x14ac:dyDescent="0.15">
      <c r="A89" s="122"/>
      <c r="B89" s="2"/>
      <c r="C89" s="2"/>
      <c r="D89" s="115"/>
      <c r="E89" s="115" t="str">
        <f>IF(D89="","",D89)</f>
        <v/>
      </c>
      <c r="K89" s="92" t="str">
        <f>IF(J89="","",J89)</f>
        <v/>
      </c>
    </row>
    <row r="90" spans="1:11" x14ac:dyDescent="0.15">
      <c r="A90" s="122"/>
      <c r="B90" s="2"/>
      <c r="C90" s="2"/>
      <c r="D90" s="115"/>
      <c r="E90" s="115" t="str">
        <f t="shared" si="5"/>
        <v/>
      </c>
      <c r="K90" s="92" t="str">
        <f t="shared" si="4"/>
        <v/>
      </c>
    </row>
    <row r="91" spans="1:11" x14ac:dyDescent="0.15">
      <c r="A91" s="122"/>
      <c r="B91" s="2"/>
      <c r="C91" s="2"/>
      <c r="D91" s="115"/>
      <c r="E91" s="115" t="str">
        <f t="shared" si="5"/>
        <v/>
      </c>
      <c r="K91" s="92" t="str">
        <f t="shared" si="4"/>
        <v/>
      </c>
    </row>
    <row r="92" spans="1:11" x14ac:dyDescent="0.15">
      <c r="A92" s="122"/>
      <c r="B92" s="2"/>
      <c r="C92" s="2"/>
      <c r="D92" s="115"/>
      <c r="E92" s="115" t="str">
        <f t="shared" si="5"/>
        <v/>
      </c>
      <c r="K92" s="92" t="str">
        <f t="shared" si="4"/>
        <v/>
      </c>
    </row>
    <row r="93" spans="1:11" x14ac:dyDescent="0.15">
      <c r="A93" s="122"/>
      <c r="B93" s="2"/>
      <c r="C93" s="2"/>
      <c r="D93" s="115"/>
      <c r="E93" s="115" t="str">
        <f t="shared" si="5"/>
        <v/>
      </c>
      <c r="K93" s="92" t="str">
        <f t="shared" si="4"/>
        <v/>
      </c>
    </row>
    <row r="94" spans="1:11" x14ac:dyDescent="0.15">
      <c r="A94" s="122"/>
      <c r="B94" s="2"/>
      <c r="C94" s="2"/>
      <c r="D94" s="115"/>
      <c r="E94" s="115" t="str">
        <f t="shared" si="5"/>
        <v/>
      </c>
      <c r="K94" s="92" t="str">
        <f t="shared" si="4"/>
        <v/>
      </c>
    </row>
    <row r="95" spans="1:11" x14ac:dyDescent="0.15">
      <c r="A95" s="122"/>
      <c r="B95" s="2"/>
      <c r="C95" s="2"/>
      <c r="D95" s="115"/>
      <c r="E95" s="115" t="str">
        <f t="shared" si="5"/>
        <v/>
      </c>
      <c r="K95" s="92" t="str">
        <f t="shared" si="4"/>
        <v/>
      </c>
    </row>
    <row r="96" spans="1:11" x14ac:dyDescent="0.15">
      <c r="A96" s="122"/>
      <c r="B96" s="2"/>
      <c r="C96" s="2"/>
      <c r="D96" s="115"/>
      <c r="E96" s="115" t="str">
        <f t="shared" si="5"/>
        <v/>
      </c>
      <c r="K96" s="92" t="str">
        <f t="shared" si="4"/>
        <v/>
      </c>
    </row>
    <row r="97" spans="1:11" x14ac:dyDescent="0.15">
      <c r="A97" s="122"/>
      <c r="B97" s="2"/>
      <c r="C97" s="2"/>
      <c r="D97" s="115"/>
      <c r="E97" s="115" t="str">
        <f t="shared" si="5"/>
        <v/>
      </c>
      <c r="K97" s="92" t="str">
        <f t="shared" si="4"/>
        <v/>
      </c>
    </row>
    <row r="98" spans="1:11" x14ac:dyDescent="0.15">
      <c r="A98" s="122"/>
      <c r="B98" s="2"/>
      <c r="C98" s="2"/>
      <c r="D98" s="115"/>
      <c r="E98" s="115" t="str">
        <f t="shared" si="5"/>
        <v/>
      </c>
      <c r="K98" s="92" t="str">
        <f t="shared" si="4"/>
        <v/>
      </c>
    </row>
    <row r="99" spans="1:11" x14ac:dyDescent="0.15">
      <c r="A99" s="122"/>
      <c r="B99" s="2"/>
      <c r="C99" s="2"/>
      <c r="D99" s="115"/>
      <c r="E99" s="115" t="str">
        <f t="shared" si="5"/>
        <v/>
      </c>
      <c r="K99" s="92" t="str">
        <f t="shared" si="4"/>
        <v/>
      </c>
    </row>
    <row r="100" spans="1:11" x14ac:dyDescent="0.15">
      <c r="A100" s="122"/>
      <c r="B100" s="2"/>
      <c r="C100" s="2"/>
      <c r="D100" s="115"/>
      <c r="E100" s="115" t="str">
        <f t="shared" si="5"/>
        <v/>
      </c>
      <c r="K100" s="92" t="str">
        <f t="shared" si="4"/>
        <v/>
      </c>
    </row>
    <row r="101" spans="1:11" x14ac:dyDescent="0.15">
      <c r="A101" s="122"/>
      <c r="B101" s="2"/>
      <c r="C101" s="2"/>
      <c r="D101" s="115"/>
      <c r="E101" s="115" t="str">
        <f t="shared" si="5"/>
        <v/>
      </c>
      <c r="K101" s="92" t="str">
        <f t="shared" si="4"/>
        <v/>
      </c>
    </row>
    <row r="102" spans="1:11" x14ac:dyDescent="0.15">
      <c r="A102" s="122"/>
      <c r="B102" s="2"/>
      <c r="C102" s="2"/>
      <c r="D102" s="115"/>
      <c r="E102" s="115" t="str">
        <f t="shared" si="5"/>
        <v/>
      </c>
      <c r="K102" s="92" t="str">
        <f t="shared" si="4"/>
        <v/>
      </c>
    </row>
    <row r="103" spans="1:11" x14ac:dyDescent="0.15">
      <c r="A103" s="122"/>
      <c r="B103" s="2"/>
      <c r="C103" s="2"/>
      <c r="D103" s="115"/>
      <c r="E103" s="115" t="str">
        <f t="shared" si="5"/>
        <v/>
      </c>
      <c r="K103" s="92" t="str">
        <f t="shared" si="4"/>
        <v/>
      </c>
    </row>
    <row r="104" spans="1:11" x14ac:dyDescent="0.15">
      <c r="A104" s="122"/>
      <c r="B104" s="2"/>
      <c r="C104" s="2"/>
      <c r="D104" s="115"/>
      <c r="E104" s="115" t="str">
        <f t="shared" si="5"/>
        <v/>
      </c>
      <c r="K104" s="92" t="str">
        <f t="shared" si="4"/>
        <v/>
      </c>
    </row>
    <row r="105" spans="1:11" x14ac:dyDescent="0.15">
      <c r="A105" s="122"/>
      <c r="B105" s="2"/>
      <c r="C105" s="2"/>
      <c r="D105" s="115"/>
      <c r="E105" s="115" t="str">
        <f t="shared" si="5"/>
        <v/>
      </c>
      <c r="K105" s="92" t="str">
        <f t="shared" si="4"/>
        <v/>
      </c>
    </row>
    <row r="106" spans="1:11" x14ac:dyDescent="0.15">
      <c r="A106" s="122"/>
      <c r="B106" s="2"/>
      <c r="C106" s="2"/>
      <c r="D106" s="115"/>
      <c r="E106" s="115" t="str">
        <f t="shared" si="5"/>
        <v/>
      </c>
      <c r="K106" s="92" t="str">
        <f t="shared" si="4"/>
        <v/>
      </c>
    </row>
    <row r="107" spans="1:11" x14ac:dyDescent="0.15">
      <c r="A107" s="122"/>
      <c r="B107" s="2"/>
      <c r="C107" s="2"/>
      <c r="D107" s="115"/>
      <c r="E107" s="115" t="str">
        <f t="shared" si="5"/>
        <v/>
      </c>
      <c r="K107" s="92" t="str">
        <f t="shared" si="4"/>
        <v/>
      </c>
    </row>
    <row r="108" spans="1:11" x14ac:dyDescent="0.15">
      <c r="A108" s="122"/>
      <c r="B108" s="2"/>
      <c r="C108" s="2"/>
      <c r="D108" s="115"/>
      <c r="E108" s="115" t="str">
        <f t="shared" si="5"/>
        <v/>
      </c>
      <c r="K108" s="92" t="str">
        <f t="shared" si="4"/>
        <v/>
      </c>
    </row>
    <row r="109" spans="1:11" x14ac:dyDescent="0.15">
      <c r="A109" s="122"/>
      <c r="B109" s="2"/>
      <c r="C109" s="2"/>
      <c r="D109" s="115"/>
      <c r="E109" s="115" t="str">
        <f t="shared" si="5"/>
        <v/>
      </c>
      <c r="K109" s="92" t="str">
        <f t="shared" si="4"/>
        <v/>
      </c>
    </row>
    <row r="110" spans="1:11" x14ac:dyDescent="0.15">
      <c r="A110" s="122"/>
      <c r="B110" s="2"/>
      <c r="C110" s="2"/>
      <c r="D110" s="115"/>
      <c r="E110" s="115" t="str">
        <f t="shared" si="5"/>
        <v/>
      </c>
      <c r="K110" s="92" t="str">
        <f t="shared" si="4"/>
        <v/>
      </c>
    </row>
    <row r="111" spans="1:11" x14ac:dyDescent="0.15">
      <c r="A111" s="122"/>
      <c r="B111" s="2"/>
      <c r="C111" s="2"/>
      <c r="D111" s="115"/>
      <c r="E111" s="115" t="str">
        <f t="shared" si="5"/>
        <v/>
      </c>
      <c r="K111" s="92" t="str">
        <f t="shared" si="4"/>
        <v/>
      </c>
    </row>
    <row r="112" spans="1:11" x14ac:dyDescent="0.15">
      <c r="A112" s="122"/>
      <c r="B112" s="2"/>
      <c r="C112" s="2"/>
      <c r="D112" s="115"/>
      <c r="E112" s="115" t="str">
        <f t="shared" si="5"/>
        <v/>
      </c>
      <c r="K112" s="92" t="str">
        <f t="shared" si="4"/>
        <v/>
      </c>
    </row>
    <row r="113" spans="1:11" ht="14.25" thickBot="1" x14ac:dyDescent="0.2">
      <c r="A113" s="122"/>
      <c r="B113" s="2"/>
      <c r="C113" s="2"/>
      <c r="D113" s="115"/>
      <c r="E113" s="115" t="str">
        <f>IF(D113="","",D113+E112)</f>
        <v/>
      </c>
      <c r="F113" s="119"/>
      <c r="G113" s="120"/>
      <c r="H113" s="119"/>
      <c r="I113" s="119"/>
      <c r="J113" s="116"/>
      <c r="K113" s="116" t="str">
        <f>IF(J113="","",J113+K112)</f>
        <v/>
      </c>
    </row>
    <row r="114" spans="1:11" ht="14.25" thickTop="1" x14ac:dyDescent="0.15">
      <c r="A114" s="122"/>
      <c r="B114" s="2"/>
      <c r="C114" s="2"/>
      <c r="D114" s="115"/>
      <c r="E114" s="115" t="str">
        <f>IF(D114="","",D114+E113)</f>
        <v/>
      </c>
      <c r="G114" s="121"/>
      <c r="K114" s="92" t="str">
        <f>IF(J114="","",J114+K113)</f>
        <v/>
      </c>
    </row>
    <row r="115" spans="1:11" x14ac:dyDescent="0.15">
      <c r="A115" s="122"/>
      <c r="B115" s="2"/>
      <c r="C115" s="2"/>
      <c r="D115" s="115"/>
      <c r="E115" s="115" t="str">
        <f>IF(D115="","",D115)</f>
        <v/>
      </c>
      <c r="K115" s="92" t="str">
        <f>IF(J115="","",J115)</f>
        <v/>
      </c>
    </row>
    <row r="116" spans="1:11" x14ac:dyDescent="0.15">
      <c r="A116" s="122"/>
      <c r="B116" s="2"/>
      <c r="C116" s="2"/>
      <c r="D116" s="115"/>
      <c r="E116" s="115" t="str">
        <f t="shared" si="5"/>
        <v/>
      </c>
      <c r="K116" s="92" t="str">
        <f t="shared" si="4"/>
        <v/>
      </c>
    </row>
    <row r="117" spans="1:11" x14ac:dyDescent="0.15">
      <c r="A117" s="122"/>
      <c r="B117" s="2"/>
      <c r="C117" s="2"/>
      <c r="D117" s="115"/>
      <c r="E117" s="115" t="str">
        <f t="shared" si="5"/>
        <v/>
      </c>
      <c r="K117" s="92" t="str">
        <f t="shared" si="4"/>
        <v/>
      </c>
    </row>
    <row r="118" spans="1:11" x14ac:dyDescent="0.15">
      <c r="A118" s="122"/>
      <c r="B118" s="2"/>
      <c r="C118" s="2"/>
      <c r="D118" s="115"/>
      <c r="E118" s="115" t="str">
        <f t="shared" si="5"/>
        <v/>
      </c>
      <c r="K118" s="92" t="str">
        <f t="shared" si="4"/>
        <v/>
      </c>
    </row>
    <row r="119" spans="1:11" x14ac:dyDescent="0.15">
      <c r="A119" s="122"/>
      <c r="B119" s="2"/>
      <c r="C119" s="2"/>
      <c r="D119" s="115"/>
      <c r="E119" s="115" t="str">
        <f t="shared" si="5"/>
        <v/>
      </c>
      <c r="K119" s="92" t="str">
        <f t="shared" si="4"/>
        <v/>
      </c>
    </row>
    <row r="120" spans="1:11" x14ac:dyDescent="0.15">
      <c r="A120" s="122"/>
      <c r="B120" s="2"/>
      <c r="C120" s="2"/>
      <c r="D120" s="115"/>
      <c r="E120" s="115"/>
      <c r="K120" s="92" t="str">
        <f t="shared" si="4"/>
        <v/>
      </c>
    </row>
    <row r="121" spans="1:11" x14ac:dyDescent="0.15">
      <c r="A121" s="122"/>
      <c r="B121" s="2"/>
      <c r="C121" s="2"/>
      <c r="D121" s="115"/>
      <c r="E121" s="115"/>
      <c r="K121" s="92" t="str">
        <f t="shared" si="4"/>
        <v/>
      </c>
    </row>
    <row r="122" spans="1:11" x14ac:dyDescent="0.15">
      <c r="A122" s="122"/>
      <c r="B122" s="2"/>
      <c r="C122" s="2"/>
      <c r="D122" s="115"/>
      <c r="E122" s="115"/>
      <c r="K122" s="92" t="str">
        <f t="shared" si="4"/>
        <v/>
      </c>
    </row>
    <row r="123" spans="1:11" x14ac:dyDescent="0.15">
      <c r="A123" s="122"/>
      <c r="B123" s="2"/>
      <c r="C123" s="2"/>
      <c r="D123" s="115"/>
      <c r="E123" s="115" t="str">
        <f t="shared" si="5"/>
        <v/>
      </c>
      <c r="K123" s="92" t="str">
        <f t="shared" si="4"/>
        <v/>
      </c>
    </row>
    <row r="124" spans="1:11" x14ac:dyDescent="0.15">
      <c r="A124" s="122"/>
      <c r="B124" s="2"/>
      <c r="C124" s="2"/>
      <c r="D124" s="115"/>
      <c r="E124" s="115" t="str">
        <f t="shared" si="5"/>
        <v/>
      </c>
      <c r="K124" s="92" t="str">
        <f t="shared" si="4"/>
        <v/>
      </c>
    </row>
    <row r="125" spans="1:11" x14ac:dyDescent="0.15">
      <c r="A125" s="122"/>
      <c r="B125" s="2"/>
      <c r="C125" s="2"/>
      <c r="D125" s="115"/>
      <c r="E125" s="115" t="str">
        <f t="shared" si="5"/>
        <v/>
      </c>
      <c r="K125" s="92" t="str">
        <f t="shared" si="4"/>
        <v/>
      </c>
    </row>
    <row r="126" spans="1:11" x14ac:dyDescent="0.15">
      <c r="A126" s="122"/>
      <c r="B126" s="2"/>
      <c r="C126" s="2"/>
      <c r="D126" s="115"/>
      <c r="E126" s="115" t="str">
        <f t="shared" si="5"/>
        <v/>
      </c>
      <c r="K126" s="92" t="str">
        <f t="shared" si="4"/>
        <v/>
      </c>
    </row>
    <row r="127" spans="1:11" x14ac:dyDescent="0.15">
      <c r="A127" s="122"/>
      <c r="B127" s="2"/>
      <c r="C127" s="2"/>
      <c r="D127" s="115"/>
      <c r="E127" s="115" t="str">
        <f t="shared" si="5"/>
        <v/>
      </c>
      <c r="K127" s="92" t="str">
        <f t="shared" si="4"/>
        <v/>
      </c>
    </row>
    <row r="128" spans="1:11" x14ac:dyDescent="0.15">
      <c r="E128" s="92" t="str">
        <f t="shared" si="5"/>
        <v/>
      </c>
      <c r="K128" s="92" t="str">
        <f t="shared" si="4"/>
        <v/>
      </c>
    </row>
    <row r="129" spans="5:11" x14ac:dyDescent="0.15">
      <c r="E129" s="92" t="str">
        <f t="shared" si="5"/>
        <v/>
      </c>
      <c r="K129" s="92" t="str">
        <f t="shared" si="4"/>
        <v/>
      </c>
    </row>
    <row r="130" spans="5:11" x14ac:dyDescent="0.15">
      <c r="E130" s="92" t="str">
        <f t="shared" si="5"/>
        <v/>
      </c>
      <c r="K130" s="92" t="str">
        <f t="shared" si="4"/>
        <v/>
      </c>
    </row>
    <row r="131" spans="5:11" x14ac:dyDescent="0.15">
      <c r="E131" s="92" t="str">
        <f t="shared" si="5"/>
        <v/>
      </c>
      <c r="K131" s="92" t="str">
        <f t="shared" si="4"/>
        <v/>
      </c>
    </row>
    <row r="132" spans="5:11" x14ac:dyDescent="0.15">
      <c r="E132" s="92" t="str">
        <f t="shared" si="5"/>
        <v/>
      </c>
      <c r="K132" s="92" t="str">
        <f t="shared" si="4"/>
        <v/>
      </c>
    </row>
    <row r="133" spans="5:11" x14ac:dyDescent="0.15">
      <c r="E133" s="92" t="str">
        <f t="shared" si="5"/>
        <v/>
      </c>
      <c r="K133" s="92" t="str">
        <f t="shared" si="4"/>
        <v/>
      </c>
    </row>
    <row r="134" spans="5:11" x14ac:dyDescent="0.15">
      <c r="E134" s="92" t="str">
        <f t="shared" si="5"/>
        <v/>
      </c>
      <c r="K134" s="92" t="str">
        <f t="shared" si="4"/>
        <v/>
      </c>
    </row>
    <row r="135" spans="5:11" x14ac:dyDescent="0.15">
      <c r="E135" s="92" t="str">
        <f t="shared" si="5"/>
        <v/>
      </c>
      <c r="K135" s="92" t="str">
        <f t="shared" si="4"/>
        <v/>
      </c>
    </row>
    <row r="136" spans="5:11" x14ac:dyDescent="0.15">
      <c r="E136" s="92" t="str">
        <f t="shared" ref="E136:E199" si="6">IF(D136="","",D136+E135)</f>
        <v/>
      </c>
      <c r="K136" s="92" t="str">
        <f t="shared" ref="K136:K199" si="7">IF(J136="","",J136+K135)</f>
        <v/>
      </c>
    </row>
    <row r="137" spans="5:11" x14ac:dyDescent="0.15">
      <c r="E137" s="92" t="str">
        <f t="shared" si="6"/>
        <v/>
      </c>
      <c r="K137" s="92" t="str">
        <f t="shared" si="7"/>
        <v/>
      </c>
    </row>
    <row r="138" spans="5:11" x14ac:dyDescent="0.15">
      <c r="E138" s="92" t="str">
        <f t="shared" si="6"/>
        <v/>
      </c>
      <c r="K138" s="92" t="str">
        <f t="shared" si="7"/>
        <v/>
      </c>
    </row>
    <row r="139" spans="5:11" x14ac:dyDescent="0.15">
      <c r="E139" s="92" t="str">
        <f t="shared" si="6"/>
        <v/>
      </c>
      <c r="K139" s="92" t="str">
        <f t="shared" si="7"/>
        <v/>
      </c>
    </row>
    <row r="140" spans="5:11" x14ac:dyDescent="0.15">
      <c r="E140" s="92" t="str">
        <f t="shared" si="6"/>
        <v/>
      </c>
      <c r="K140" s="92" t="str">
        <f t="shared" si="7"/>
        <v/>
      </c>
    </row>
    <row r="141" spans="5:11" x14ac:dyDescent="0.15">
      <c r="E141" s="92" t="str">
        <f t="shared" si="6"/>
        <v/>
      </c>
      <c r="K141" s="92" t="str">
        <f t="shared" si="7"/>
        <v/>
      </c>
    </row>
    <row r="142" spans="5:11" x14ac:dyDescent="0.15">
      <c r="E142" s="92" t="str">
        <f t="shared" si="6"/>
        <v/>
      </c>
      <c r="K142" s="92" t="str">
        <f t="shared" si="7"/>
        <v/>
      </c>
    </row>
    <row r="143" spans="5:11" x14ac:dyDescent="0.15">
      <c r="E143" s="92" t="str">
        <f t="shared" si="6"/>
        <v/>
      </c>
      <c r="K143" s="92" t="str">
        <f t="shared" si="7"/>
        <v/>
      </c>
    </row>
    <row r="144" spans="5:11" x14ac:dyDescent="0.15">
      <c r="E144" s="92" t="str">
        <f t="shared" si="6"/>
        <v/>
      </c>
      <c r="K144" s="92" t="str">
        <f t="shared" si="7"/>
        <v/>
      </c>
    </row>
    <row r="145" spans="5:11" x14ac:dyDescent="0.15">
      <c r="E145" s="92" t="str">
        <f t="shared" si="6"/>
        <v/>
      </c>
      <c r="K145" s="92" t="str">
        <f t="shared" si="7"/>
        <v/>
      </c>
    </row>
    <row r="146" spans="5:11" x14ac:dyDescent="0.15">
      <c r="E146" s="92" t="str">
        <f t="shared" si="6"/>
        <v/>
      </c>
      <c r="K146" s="92" t="str">
        <f t="shared" si="7"/>
        <v/>
      </c>
    </row>
    <row r="147" spans="5:11" x14ac:dyDescent="0.15">
      <c r="E147" s="92" t="str">
        <f t="shared" si="6"/>
        <v/>
      </c>
      <c r="K147" s="92" t="str">
        <f t="shared" si="7"/>
        <v/>
      </c>
    </row>
    <row r="148" spans="5:11" x14ac:dyDescent="0.15">
      <c r="E148" s="92" t="str">
        <f t="shared" si="6"/>
        <v/>
      </c>
      <c r="K148" s="92" t="str">
        <f t="shared" si="7"/>
        <v/>
      </c>
    </row>
    <row r="149" spans="5:11" x14ac:dyDescent="0.15">
      <c r="E149" s="92" t="str">
        <f t="shared" si="6"/>
        <v/>
      </c>
      <c r="K149" s="92" t="str">
        <f t="shared" si="7"/>
        <v/>
      </c>
    </row>
    <row r="150" spans="5:11" x14ac:dyDescent="0.15">
      <c r="E150" s="92" t="str">
        <f t="shared" si="6"/>
        <v/>
      </c>
      <c r="K150" s="92" t="str">
        <f t="shared" si="7"/>
        <v/>
      </c>
    </row>
    <row r="151" spans="5:11" x14ac:dyDescent="0.15">
      <c r="E151" s="92" t="str">
        <f t="shared" si="6"/>
        <v/>
      </c>
      <c r="K151" s="92" t="str">
        <f t="shared" si="7"/>
        <v/>
      </c>
    </row>
    <row r="152" spans="5:11" x14ac:dyDescent="0.15">
      <c r="E152" s="92" t="str">
        <f t="shared" si="6"/>
        <v/>
      </c>
      <c r="K152" s="92" t="str">
        <f t="shared" si="7"/>
        <v/>
      </c>
    </row>
    <row r="153" spans="5:11" x14ac:dyDescent="0.15">
      <c r="E153" s="92" t="str">
        <f t="shared" si="6"/>
        <v/>
      </c>
      <c r="K153" s="92" t="str">
        <f t="shared" si="7"/>
        <v/>
      </c>
    </row>
    <row r="154" spans="5:11" x14ac:dyDescent="0.15">
      <c r="E154" s="92" t="str">
        <f t="shared" si="6"/>
        <v/>
      </c>
      <c r="K154" s="92" t="str">
        <f t="shared" si="7"/>
        <v/>
      </c>
    </row>
    <row r="155" spans="5:11" x14ac:dyDescent="0.15">
      <c r="E155" s="92" t="str">
        <f t="shared" si="6"/>
        <v/>
      </c>
      <c r="K155" s="92" t="str">
        <f t="shared" si="7"/>
        <v/>
      </c>
    </row>
    <row r="156" spans="5:11" x14ac:dyDescent="0.15">
      <c r="E156" s="92" t="str">
        <f t="shared" si="6"/>
        <v/>
      </c>
      <c r="K156" s="92" t="str">
        <f t="shared" si="7"/>
        <v/>
      </c>
    </row>
    <row r="157" spans="5:11" x14ac:dyDescent="0.15">
      <c r="E157" s="92" t="str">
        <f t="shared" si="6"/>
        <v/>
      </c>
      <c r="K157" s="92" t="str">
        <f t="shared" si="7"/>
        <v/>
      </c>
    </row>
    <row r="158" spans="5:11" x14ac:dyDescent="0.15">
      <c r="E158" s="92" t="str">
        <f t="shared" si="6"/>
        <v/>
      </c>
      <c r="K158" s="92" t="str">
        <f t="shared" si="7"/>
        <v/>
      </c>
    </row>
    <row r="159" spans="5:11" x14ac:dyDescent="0.15">
      <c r="E159" s="92" t="str">
        <f t="shared" si="6"/>
        <v/>
      </c>
      <c r="K159" s="92" t="str">
        <f t="shared" si="7"/>
        <v/>
      </c>
    </row>
    <row r="160" spans="5:11" x14ac:dyDescent="0.15">
      <c r="E160" s="92" t="str">
        <f t="shared" si="6"/>
        <v/>
      </c>
      <c r="K160" s="92" t="str">
        <f t="shared" si="7"/>
        <v/>
      </c>
    </row>
    <row r="161" spans="5:11" x14ac:dyDescent="0.15">
      <c r="E161" s="92" t="str">
        <f t="shared" si="6"/>
        <v/>
      </c>
      <c r="K161" s="92" t="str">
        <f t="shared" si="7"/>
        <v/>
      </c>
    </row>
    <row r="162" spans="5:11" x14ac:dyDescent="0.15">
      <c r="E162" s="92" t="str">
        <f t="shared" si="6"/>
        <v/>
      </c>
      <c r="K162" s="92" t="str">
        <f t="shared" si="7"/>
        <v/>
      </c>
    </row>
    <row r="163" spans="5:11" x14ac:dyDescent="0.15">
      <c r="E163" s="92" t="str">
        <f t="shared" si="6"/>
        <v/>
      </c>
      <c r="K163" s="92" t="str">
        <f t="shared" si="7"/>
        <v/>
      </c>
    </row>
    <row r="164" spans="5:11" x14ac:dyDescent="0.15">
      <c r="E164" s="92" t="str">
        <f t="shared" si="6"/>
        <v/>
      </c>
      <c r="K164" s="92" t="str">
        <f t="shared" si="7"/>
        <v/>
      </c>
    </row>
    <row r="165" spans="5:11" x14ac:dyDescent="0.15">
      <c r="E165" s="92" t="str">
        <f t="shared" si="6"/>
        <v/>
      </c>
      <c r="K165" s="92" t="str">
        <f t="shared" si="7"/>
        <v/>
      </c>
    </row>
    <row r="166" spans="5:11" x14ac:dyDescent="0.15">
      <c r="E166" s="92" t="str">
        <f t="shared" si="6"/>
        <v/>
      </c>
      <c r="K166" s="92" t="str">
        <f t="shared" si="7"/>
        <v/>
      </c>
    </row>
    <row r="167" spans="5:11" x14ac:dyDescent="0.15">
      <c r="E167" s="92" t="str">
        <f t="shared" si="6"/>
        <v/>
      </c>
      <c r="K167" s="92" t="str">
        <f t="shared" si="7"/>
        <v/>
      </c>
    </row>
    <row r="168" spans="5:11" x14ac:dyDescent="0.15">
      <c r="E168" s="92" t="str">
        <f t="shared" si="6"/>
        <v/>
      </c>
      <c r="K168" s="92" t="str">
        <f t="shared" si="7"/>
        <v/>
      </c>
    </row>
    <row r="169" spans="5:11" x14ac:dyDescent="0.15">
      <c r="E169" s="92" t="str">
        <f t="shared" si="6"/>
        <v/>
      </c>
      <c r="K169" s="92" t="str">
        <f t="shared" si="7"/>
        <v/>
      </c>
    </row>
    <row r="170" spans="5:11" x14ac:dyDescent="0.15">
      <c r="E170" s="92" t="str">
        <f t="shared" si="6"/>
        <v/>
      </c>
      <c r="K170" s="92" t="str">
        <f t="shared" si="7"/>
        <v/>
      </c>
    </row>
    <row r="171" spans="5:11" x14ac:dyDescent="0.15">
      <c r="E171" s="92" t="str">
        <f t="shared" si="6"/>
        <v/>
      </c>
      <c r="K171" s="92" t="str">
        <f t="shared" si="7"/>
        <v/>
      </c>
    </row>
    <row r="172" spans="5:11" x14ac:dyDescent="0.15">
      <c r="E172" s="92" t="str">
        <f t="shared" si="6"/>
        <v/>
      </c>
      <c r="K172" s="92" t="str">
        <f t="shared" si="7"/>
        <v/>
      </c>
    </row>
    <row r="173" spans="5:11" x14ac:dyDescent="0.15">
      <c r="E173" s="92" t="str">
        <f t="shared" si="6"/>
        <v/>
      </c>
      <c r="K173" s="92" t="str">
        <f t="shared" si="7"/>
        <v/>
      </c>
    </row>
    <row r="174" spans="5:11" x14ac:dyDescent="0.15">
      <c r="E174" s="92" t="str">
        <f t="shared" si="6"/>
        <v/>
      </c>
      <c r="K174" s="92" t="str">
        <f t="shared" si="7"/>
        <v/>
      </c>
    </row>
    <row r="175" spans="5:11" x14ac:dyDescent="0.15">
      <c r="E175" s="92" t="str">
        <f t="shared" si="6"/>
        <v/>
      </c>
      <c r="K175" s="92" t="str">
        <f t="shared" si="7"/>
        <v/>
      </c>
    </row>
    <row r="176" spans="5:11" x14ac:dyDescent="0.15">
      <c r="E176" s="92" t="str">
        <f t="shared" si="6"/>
        <v/>
      </c>
      <c r="K176" s="92" t="str">
        <f t="shared" si="7"/>
        <v/>
      </c>
    </row>
    <row r="177" spans="5:11" x14ac:dyDescent="0.15">
      <c r="E177" s="92" t="str">
        <f t="shared" si="6"/>
        <v/>
      </c>
      <c r="K177" s="92" t="str">
        <f t="shared" si="7"/>
        <v/>
      </c>
    </row>
    <row r="178" spans="5:11" x14ac:dyDescent="0.15">
      <c r="E178" s="92" t="str">
        <f t="shared" si="6"/>
        <v/>
      </c>
      <c r="K178" s="92" t="str">
        <f t="shared" si="7"/>
        <v/>
      </c>
    </row>
    <row r="179" spans="5:11" x14ac:dyDescent="0.15">
      <c r="E179" s="92" t="str">
        <f t="shared" si="6"/>
        <v/>
      </c>
      <c r="K179" s="92" t="str">
        <f t="shared" si="7"/>
        <v/>
      </c>
    </row>
    <row r="180" spans="5:11" x14ac:dyDescent="0.15">
      <c r="E180" s="92" t="str">
        <f t="shared" si="6"/>
        <v/>
      </c>
      <c r="K180" s="92" t="str">
        <f t="shared" si="7"/>
        <v/>
      </c>
    </row>
    <row r="181" spans="5:11" x14ac:dyDescent="0.15">
      <c r="E181" s="92" t="str">
        <f t="shared" si="6"/>
        <v/>
      </c>
      <c r="K181" s="92" t="str">
        <f t="shared" si="7"/>
        <v/>
      </c>
    </row>
    <row r="182" spans="5:11" x14ac:dyDescent="0.15">
      <c r="E182" s="92" t="str">
        <f t="shared" si="6"/>
        <v/>
      </c>
      <c r="K182" s="92" t="str">
        <f t="shared" si="7"/>
        <v/>
      </c>
    </row>
    <row r="183" spans="5:11" x14ac:dyDescent="0.15">
      <c r="E183" s="92" t="str">
        <f t="shared" si="6"/>
        <v/>
      </c>
      <c r="K183" s="92" t="str">
        <f t="shared" si="7"/>
        <v/>
      </c>
    </row>
    <row r="184" spans="5:11" x14ac:dyDescent="0.15">
      <c r="E184" s="92" t="str">
        <f t="shared" si="6"/>
        <v/>
      </c>
      <c r="K184" s="92" t="str">
        <f t="shared" si="7"/>
        <v/>
      </c>
    </row>
    <row r="185" spans="5:11" x14ac:dyDescent="0.15">
      <c r="E185" s="92" t="str">
        <f t="shared" si="6"/>
        <v/>
      </c>
      <c r="K185" s="92" t="str">
        <f t="shared" si="7"/>
        <v/>
      </c>
    </row>
    <row r="186" spans="5:11" x14ac:dyDescent="0.15">
      <c r="E186" s="92" t="str">
        <f t="shared" si="6"/>
        <v/>
      </c>
      <c r="K186" s="92" t="str">
        <f t="shared" si="7"/>
        <v/>
      </c>
    </row>
    <row r="187" spans="5:11" x14ac:dyDescent="0.15">
      <c r="E187" s="92" t="str">
        <f t="shared" si="6"/>
        <v/>
      </c>
      <c r="K187" s="92" t="str">
        <f t="shared" si="7"/>
        <v/>
      </c>
    </row>
    <row r="188" spans="5:11" x14ac:dyDescent="0.15">
      <c r="E188" s="92" t="str">
        <f t="shared" si="6"/>
        <v/>
      </c>
      <c r="K188" s="92" t="str">
        <f t="shared" si="7"/>
        <v/>
      </c>
    </row>
    <row r="189" spans="5:11" x14ac:dyDescent="0.15">
      <c r="E189" s="92" t="str">
        <f t="shared" si="6"/>
        <v/>
      </c>
      <c r="K189" s="92" t="str">
        <f t="shared" si="7"/>
        <v/>
      </c>
    </row>
    <row r="190" spans="5:11" x14ac:dyDescent="0.15">
      <c r="E190" s="92" t="str">
        <f t="shared" si="6"/>
        <v/>
      </c>
      <c r="K190" s="92" t="str">
        <f t="shared" si="7"/>
        <v/>
      </c>
    </row>
    <row r="191" spans="5:11" x14ac:dyDescent="0.15">
      <c r="E191" s="92" t="str">
        <f t="shared" si="6"/>
        <v/>
      </c>
      <c r="K191" s="92" t="str">
        <f t="shared" si="7"/>
        <v/>
      </c>
    </row>
    <row r="192" spans="5:11" x14ac:dyDescent="0.15">
      <c r="E192" s="92" t="str">
        <f t="shared" si="6"/>
        <v/>
      </c>
      <c r="K192" s="92" t="str">
        <f t="shared" si="7"/>
        <v/>
      </c>
    </row>
    <row r="193" spans="5:11" x14ac:dyDescent="0.15">
      <c r="E193" s="92" t="str">
        <f t="shared" si="6"/>
        <v/>
      </c>
      <c r="K193" s="92" t="str">
        <f t="shared" si="7"/>
        <v/>
      </c>
    </row>
    <row r="194" spans="5:11" x14ac:dyDescent="0.15">
      <c r="E194" s="92" t="str">
        <f t="shared" si="6"/>
        <v/>
      </c>
      <c r="K194" s="92" t="str">
        <f t="shared" si="7"/>
        <v/>
      </c>
    </row>
    <row r="195" spans="5:11" x14ac:dyDescent="0.15">
      <c r="E195" s="92" t="str">
        <f t="shared" si="6"/>
        <v/>
      </c>
      <c r="K195" s="92" t="str">
        <f t="shared" si="7"/>
        <v/>
      </c>
    </row>
    <row r="196" spans="5:11" x14ac:dyDescent="0.15">
      <c r="E196" s="92" t="str">
        <f t="shared" si="6"/>
        <v/>
      </c>
      <c r="K196" s="92" t="str">
        <f t="shared" si="7"/>
        <v/>
      </c>
    </row>
    <row r="197" spans="5:11" x14ac:dyDescent="0.15">
      <c r="E197" s="92" t="str">
        <f t="shared" si="6"/>
        <v/>
      </c>
      <c r="K197" s="92" t="str">
        <f t="shared" si="7"/>
        <v/>
      </c>
    </row>
    <row r="198" spans="5:11" x14ac:dyDescent="0.15">
      <c r="E198" s="92" t="str">
        <f t="shared" si="6"/>
        <v/>
      </c>
      <c r="K198" s="92" t="str">
        <f t="shared" si="7"/>
        <v/>
      </c>
    </row>
    <row r="199" spans="5:11" x14ac:dyDescent="0.15">
      <c r="E199" s="92" t="str">
        <f t="shared" si="6"/>
        <v/>
      </c>
      <c r="K199" s="92" t="str">
        <f t="shared" si="7"/>
        <v/>
      </c>
    </row>
    <row r="200" spans="5:11" x14ac:dyDescent="0.15">
      <c r="E200" s="92" t="str">
        <f t="shared" ref="E200:E263" si="8">IF(D200="","",D200+E199)</f>
        <v/>
      </c>
      <c r="K200" s="92" t="str">
        <f t="shared" ref="K200:K263" si="9">IF(J200="","",J200+K199)</f>
        <v/>
      </c>
    </row>
    <row r="201" spans="5:11" x14ac:dyDescent="0.15">
      <c r="E201" s="92" t="str">
        <f t="shared" si="8"/>
        <v/>
      </c>
      <c r="K201" s="92" t="str">
        <f t="shared" si="9"/>
        <v/>
      </c>
    </row>
    <row r="202" spans="5:11" x14ac:dyDescent="0.15">
      <c r="E202" s="92" t="str">
        <f t="shared" si="8"/>
        <v/>
      </c>
      <c r="K202" s="92" t="str">
        <f t="shared" si="9"/>
        <v/>
      </c>
    </row>
    <row r="203" spans="5:11" x14ac:dyDescent="0.15">
      <c r="E203" s="92" t="str">
        <f t="shared" si="8"/>
        <v/>
      </c>
      <c r="K203" s="92" t="str">
        <f t="shared" si="9"/>
        <v/>
      </c>
    </row>
    <row r="204" spans="5:11" x14ac:dyDescent="0.15">
      <c r="E204" s="92" t="str">
        <f t="shared" si="8"/>
        <v/>
      </c>
      <c r="K204" s="92" t="str">
        <f t="shared" si="9"/>
        <v/>
      </c>
    </row>
    <row r="205" spans="5:11" x14ac:dyDescent="0.15">
      <c r="E205" s="92" t="str">
        <f t="shared" si="8"/>
        <v/>
      </c>
      <c r="K205" s="92" t="str">
        <f t="shared" si="9"/>
        <v/>
      </c>
    </row>
    <row r="206" spans="5:11" x14ac:dyDescent="0.15">
      <c r="E206" s="92" t="str">
        <f t="shared" si="8"/>
        <v/>
      </c>
      <c r="K206" s="92" t="str">
        <f t="shared" si="9"/>
        <v/>
      </c>
    </row>
    <row r="207" spans="5:11" x14ac:dyDescent="0.15">
      <c r="E207" s="92" t="str">
        <f t="shared" si="8"/>
        <v/>
      </c>
      <c r="K207" s="92" t="str">
        <f t="shared" si="9"/>
        <v/>
      </c>
    </row>
    <row r="208" spans="5:11" x14ac:dyDescent="0.15">
      <c r="E208" s="92" t="str">
        <f t="shared" si="8"/>
        <v/>
      </c>
      <c r="K208" s="92" t="str">
        <f t="shared" si="9"/>
        <v/>
      </c>
    </row>
    <row r="209" spans="5:11" x14ac:dyDescent="0.15">
      <c r="E209" s="92" t="str">
        <f t="shared" si="8"/>
        <v/>
      </c>
      <c r="K209" s="92" t="str">
        <f t="shared" si="9"/>
        <v/>
      </c>
    </row>
    <row r="210" spans="5:11" x14ac:dyDescent="0.15">
      <c r="E210" s="92" t="str">
        <f t="shared" si="8"/>
        <v/>
      </c>
      <c r="K210" s="92" t="str">
        <f t="shared" si="9"/>
        <v/>
      </c>
    </row>
    <row r="211" spans="5:11" x14ac:dyDescent="0.15">
      <c r="E211" s="92" t="str">
        <f t="shared" si="8"/>
        <v/>
      </c>
      <c r="K211" s="92" t="str">
        <f t="shared" si="9"/>
        <v/>
      </c>
    </row>
    <row r="212" spans="5:11" x14ac:dyDescent="0.15">
      <c r="E212" s="92" t="str">
        <f t="shared" si="8"/>
        <v/>
      </c>
      <c r="K212" s="92" t="str">
        <f t="shared" si="9"/>
        <v/>
      </c>
    </row>
    <row r="213" spans="5:11" x14ac:dyDescent="0.15">
      <c r="E213" s="92" t="str">
        <f t="shared" si="8"/>
        <v/>
      </c>
      <c r="K213" s="92" t="str">
        <f t="shared" si="9"/>
        <v/>
      </c>
    </row>
    <row r="214" spans="5:11" x14ac:dyDescent="0.15">
      <c r="E214" s="92" t="str">
        <f t="shared" si="8"/>
        <v/>
      </c>
      <c r="K214" s="92" t="str">
        <f t="shared" si="9"/>
        <v/>
      </c>
    </row>
    <row r="215" spans="5:11" x14ac:dyDescent="0.15">
      <c r="E215" s="92" t="str">
        <f t="shared" si="8"/>
        <v/>
      </c>
      <c r="K215" s="92" t="str">
        <f t="shared" si="9"/>
        <v/>
      </c>
    </row>
    <row r="216" spans="5:11" x14ac:dyDescent="0.15">
      <c r="E216" s="92" t="str">
        <f t="shared" si="8"/>
        <v/>
      </c>
      <c r="K216" s="92" t="str">
        <f t="shared" si="9"/>
        <v/>
      </c>
    </row>
    <row r="217" spans="5:11" x14ac:dyDescent="0.15">
      <c r="E217" s="92" t="str">
        <f t="shared" si="8"/>
        <v/>
      </c>
      <c r="K217" s="92" t="str">
        <f t="shared" si="9"/>
        <v/>
      </c>
    </row>
    <row r="218" spans="5:11" x14ac:dyDescent="0.15">
      <c r="E218" s="92" t="str">
        <f t="shared" si="8"/>
        <v/>
      </c>
      <c r="K218" s="92" t="str">
        <f t="shared" si="9"/>
        <v/>
      </c>
    </row>
    <row r="219" spans="5:11" x14ac:dyDescent="0.15">
      <c r="E219" s="92" t="str">
        <f t="shared" si="8"/>
        <v/>
      </c>
      <c r="K219" s="92" t="str">
        <f t="shared" si="9"/>
        <v/>
      </c>
    </row>
    <row r="220" spans="5:11" x14ac:dyDescent="0.15">
      <c r="E220" s="92" t="str">
        <f t="shared" si="8"/>
        <v/>
      </c>
      <c r="K220" s="92" t="str">
        <f t="shared" si="9"/>
        <v/>
      </c>
    </row>
    <row r="221" spans="5:11" x14ac:dyDescent="0.15">
      <c r="E221" s="92" t="str">
        <f t="shared" si="8"/>
        <v/>
      </c>
      <c r="K221" s="92" t="str">
        <f t="shared" si="9"/>
        <v/>
      </c>
    </row>
    <row r="222" spans="5:11" x14ac:dyDescent="0.15">
      <c r="E222" s="92" t="str">
        <f t="shared" si="8"/>
        <v/>
      </c>
      <c r="K222" s="92" t="str">
        <f t="shared" si="9"/>
        <v/>
      </c>
    </row>
    <row r="223" spans="5:11" x14ac:dyDescent="0.15">
      <c r="E223" s="92" t="str">
        <f t="shared" si="8"/>
        <v/>
      </c>
      <c r="K223" s="92" t="str">
        <f t="shared" si="9"/>
        <v/>
      </c>
    </row>
    <row r="224" spans="5:11" x14ac:dyDescent="0.15">
      <c r="E224" s="92" t="str">
        <f t="shared" si="8"/>
        <v/>
      </c>
      <c r="K224" s="92" t="str">
        <f t="shared" si="9"/>
        <v/>
      </c>
    </row>
    <row r="225" spans="5:11" x14ac:dyDescent="0.15">
      <c r="E225" s="92" t="str">
        <f t="shared" si="8"/>
        <v/>
      </c>
      <c r="K225" s="92" t="str">
        <f t="shared" si="9"/>
        <v/>
      </c>
    </row>
    <row r="226" spans="5:11" x14ac:dyDescent="0.15">
      <c r="E226" s="92" t="str">
        <f t="shared" si="8"/>
        <v/>
      </c>
      <c r="K226" s="92" t="str">
        <f t="shared" si="9"/>
        <v/>
      </c>
    </row>
    <row r="227" spans="5:11" x14ac:dyDescent="0.15">
      <c r="E227" s="92" t="str">
        <f t="shared" si="8"/>
        <v/>
      </c>
      <c r="K227" s="92" t="str">
        <f t="shared" si="9"/>
        <v/>
      </c>
    </row>
    <row r="228" spans="5:11" x14ac:dyDescent="0.15">
      <c r="E228" s="92" t="str">
        <f t="shared" si="8"/>
        <v/>
      </c>
      <c r="K228" s="92" t="str">
        <f t="shared" si="9"/>
        <v/>
      </c>
    </row>
    <row r="229" spans="5:11" x14ac:dyDescent="0.15">
      <c r="E229" s="92" t="str">
        <f t="shared" si="8"/>
        <v/>
      </c>
      <c r="K229" s="92" t="str">
        <f t="shared" si="9"/>
        <v/>
      </c>
    </row>
    <row r="230" spans="5:11" x14ac:dyDescent="0.15">
      <c r="E230" s="92" t="str">
        <f t="shared" si="8"/>
        <v/>
      </c>
      <c r="K230" s="92" t="str">
        <f t="shared" si="9"/>
        <v/>
      </c>
    </row>
    <row r="231" spans="5:11" x14ac:dyDescent="0.15">
      <c r="E231" s="92" t="str">
        <f t="shared" si="8"/>
        <v/>
      </c>
      <c r="K231" s="92" t="str">
        <f t="shared" si="9"/>
        <v/>
      </c>
    </row>
    <row r="232" spans="5:11" x14ac:dyDescent="0.15">
      <c r="E232" s="92" t="str">
        <f t="shared" si="8"/>
        <v/>
      </c>
      <c r="K232" s="92" t="str">
        <f t="shared" si="9"/>
        <v/>
      </c>
    </row>
    <row r="233" spans="5:11" x14ac:dyDescent="0.15">
      <c r="E233" s="92" t="str">
        <f t="shared" si="8"/>
        <v/>
      </c>
      <c r="K233" s="92" t="str">
        <f t="shared" si="9"/>
        <v/>
      </c>
    </row>
    <row r="234" spans="5:11" x14ac:dyDescent="0.15">
      <c r="E234" s="92" t="str">
        <f t="shared" si="8"/>
        <v/>
      </c>
      <c r="K234" s="92" t="str">
        <f t="shared" si="9"/>
        <v/>
      </c>
    </row>
    <row r="235" spans="5:11" x14ac:dyDescent="0.15">
      <c r="E235" s="92" t="str">
        <f t="shared" si="8"/>
        <v/>
      </c>
      <c r="K235" s="92" t="str">
        <f t="shared" si="9"/>
        <v/>
      </c>
    </row>
    <row r="236" spans="5:11" x14ac:dyDescent="0.15">
      <c r="E236" s="92" t="str">
        <f t="shared" si="8"/>
        <v/>
      </c>
      <c r="K236" s="92" t="str">
        <f t="shared" si="9"/>
        <v/>
      </c>
    </row>
    <row r="237" spans="5:11" x14ac:dyDescent="0.15">
      <c r="E237" s="92" t="str">
        <f t="shared" si="8"/>
        <v/>
      </c>
      <c r="K237" s="92" t="str">
        <f t="shared" si="9"/>
        <v/>
      </c>
    </row>
    <row r="238" spans="5:11" x14ac:dyDescent="0.15">
      <c r="E238" s="92" t="str">
        <f t="shared" si="8"/>
        <v/>
      </c>
      <c r="K238" s="92" t="str">
        <f t="shared" si="9"/>
        <v/>
      </c>
    </row>
    <row r="239" spans="5:11" x14ac:dyDescent="0.15">
      <c r="E239" s="92" t="str">
        <f t="shared" si="8"/>
        <v/>
      </c>
      <c r="K239" s="92" t="str">
        <f t="shared" si="9"/>
        <v/>
      </c>
    </row>
    <row r="240" spans="5:11" x14ac:dyDescent="0.15">
      <c r="E240" s="92" t="str">
        <f t="shared" si="8"/>
        <v/>
      </c>
      <c r="K240" s="92" t="str">
        <f t="shared" si="9"/>
        <v/>
      </c>
    </row>
    <row r="241" spans="5:11" x14ac:dyDescent="0.15">
      <c r="E241" s="92" t="str">
        <f t="shared" si="8"/>
        <v/>
      </c>
      <c r="K241" s="92" t="str">
        <f t="shared" si="9"/>
        <v/>
      </c>
    </row>
    <row r="242" spans="5:11" x14ac:dyDescent="0.15">
      <c r="E242" s="92" t="str">
        <f t="shared" si="8"/>
        <v/>
      </c>
      <c r="K242" s="92" t="str">
        <f t="shared" si="9"/>
        <v/>
      </c>
    </row>
    <row r="243" spans="5:11" x14ac:dyDescent="0.15">
      <c r="E243" s="92" t="str">
        <f t="shared" si="8"/>
        <v/>
      </c>
      <c r="K243" s="92" t="str">
        <f t="shared" si="9"/>
        <v/>
      </c>
    </row>
    <row r="244" spans="5:11" x14ac:dyDescent="0.15">
      <c r="E244" s="92" t="str">
        <f t="shared" si="8"/>
        <v/>
      </c>
      <c r="K244" s="92" t="str">
        <f t="shared" si="9"/>
        <v/>
      </c>
    </row>
    <row r="245" spans="5:11" x14ac:dyDescent="0.15">
      <c r="E245" s="92" t="str">
        <f t="shared" si="8"/>
        <v/>
      </c>
      <c r="K245" s="92" t="str">
        <f t="shared" si="9"/>
        <v/>
      </c>
    </row>
    <row r="246" spans="5:11" x14ac:dyDescent="0.15">
      <c r="E246" s="92" t="str">
        <f t="shared" si="8"/>
        <v/>
      </c>
      <c r="K246" s="92" t="str">
        <f t="shared" si="9"/>
        <v/>
      </c>
    </row>
    <row r="247" spans="5:11" x14ac:dyDescent="0.15">
      <c r="E247" s="92" t="str">
        <f t="shared" si="8"/>
        <v/>
      </c>
      <c r="K247" s="92" t="str">
        <f t="shared" si="9"/>
        <v/>
      </c>
    </row>
    <row r="248" spans="5:11" x14ac:dyDescent="0.15">
      <c r="E248" s="92" t="str">
        <f t="shared" si="8"/>
        <v/>
      </c>
      <c r="K248" s="92" t="str">
        <f t="shared" si="9"/>
        <v/>
      </c>
    </row>
    <row r="249" spans="5:11" x14ac:dyDescent="0.15">
      <c r="E249" s="92" t="str">
        <f t="shared" si="8"/>
        <v/>
      </c>
      <c r="K249" s="92" t="str">
        <f t="shared" si="9"/>
        <v/>
      </c>
    </row>
    <row r="250" spans="5:11" x14ac:dyDescent="0.15">
      <c r="E250" s="92" t="str">
        <f t="shared" si="8"/>
        <v/>
      </c>
      <c r="K250" s="92" t="str">
        <f t="shared" si="9"/>
        <v/>
      </c>
    </row>
    <row r="251" spans="5:11" x14ac:dyDescent="0.15">
      <c r="E251" s="92" t="str">
        <f t="shared" si="8"/>
        <v/>
      </c>
      <c r="K251" s="92" t="str">
        <f t="shared" si="9"/>
        <v/>
      </c>
    </row>
    <row r="252" spans="5:11" x14ac:dyDescent="0.15">
      <c r="E252" s="92" t="str">
        <f t="shared" si="8"/>
        <v/>
      </c>
      <c r="K252" s="92" t="str">
        <f t="shared" si="9"/>
        <v/>
      </c>
    </row>
    <row r="253" spans="5:11" x14ac:dyDescent="0.15">
      <c r="E253" s="92" t="str">
        <f t="shared" si="8"/>
        <v/>
      </c>
      <c r="K253" s="92" t="str">
        <f t="shared" si="9"/>
        <v/>
      </c>
    </row>
    <row r="254" spans="5:11" x14ac:dyDescent="0.15">
      <c r="E254" s="92" t="str">
        <f t="shared" si="8"/>
        <v/>
      </c>
      <c r="K254" s="92" t="str">
        <f t="shared" si="9"/>
        <v/>
      </c>
    </row>
    <row r="255" spans="5:11" x14ac:dyDescent="0.15">
      <c r="E255" s="92" t="str">
        <f t="shared" si="8"/>
        <v/>
      </c>
      <c r="K255" s="92" t="str">
        <f t="shared" si="9"/>
        <v/>
      </c>
    </row>
    <row r="256" spans="5:11" x14ac:dyDescent="0.15">
      <c r="E256" s="92" t="str">
        <f t="shared" si="8"/>
        <v/>
      </c>
      <c r="K256" s="92" t="str">
        <f t="shared" si="9"/>
        <v/>
      </c>
    </row>
    <row r="257" spans="5:11" x14ac:dyDescent="0.15">
      <c r="E257" s="92" t="str">
        <f t="shared" si="8"/>
        <v/>
      </c>
      <c r="K257" s="92" t="str">
        <f t="shared" si="9"/>
        <v/>
      </c>
    </row>
    <row r="258" spans="5:11" x14ac:dyDescent="0.15">
      <c r="E258" s="92" t="str">
        <f t="shared" si="8"/>
        <v/>
      </c>
      <c r="K258" s="92" t="str">
        <f t="shared" si="9"/>
        <v/>
      </c>
    </row>
    <row r="259" spans="5:11" x14ac:dyDescent="0.15">
      <c r="E259" s="92" t="str">
        <f t="shared" si="8"/>
        <v/>
      </c>
      <c r="K259" s="92" t="str">
        <f t="shared" si="9"/>
        <v/>
      </c>
    </row>
    <row r="260" spans="5:11" x14ac:dyDescent="0.15">
      <c r="E260" s="92" t="str">
        <f t="shared" si="8"/>
        <v/>
      </c>
      <c r="K260" s="92" t="str">
        <f t="shared" si="9"/>
        <v/>
      </c>
    </row>
    <row r="261" spans="5:11" x14ac:dyDescent="0.15">
      <c r="E261" s="92" t="str">
        <f t="shared" si="8"/>
        <v/>
      </c>
      <c r="K261" s="92" t="str">
        <f t="shared" si="9"/>
        <v/>
      </c>
    </row>
    <row r="262" spans="5:11" x14ac:dyDescent="0.15">
      <c r="E262" s="92" t="str">
        <f t="shared" si="8"/>
        <v/>
      </c>
      <c r="K262" s="92" t="str">
        <f t="shared" si="9"/>
        <v/>
      </c>
    </row>
    <row r="263" spans="5:11" x14ac:dyDescent="0.15">
      <c r="E263" s="92" t="str">
        <f t="shared" si="8"/>
        <v/>
      </c>
      <c r="K263" s="92" t="str">
        <f t="shared" si="9"/>
        <v/>
      </c>
    </row>
    <row r="264" spans="5:11" x14ac:dyDescent="0.15">
      <c r="E264" s="92" t="str">
        <f t="shared" ref="E264:E327" si="10">IF(D264="","",D264+E263)</f>
        <v/>
      </c>
      <c r="K264" s="92" t="str">
        <f t="shared" ref="K264:K327" si="11">IF(J264="","",J264+K263)</f>
        <v/>
      </c>
    </row>
    <row r="265" spans="5:11" x14ac:dyDescent="0.15">
      <c r="E265" s="92" t="str">
        <f t="shared" si="10"/>
        <v/>
      </c>
      <c r="K265" s="92" t="str">
        <f t="shared" si="11"/>
        <v/>
      </c>
    </row>
    <row r="266" spans="5:11" x14ac:dyDescent="0.15">
      <c r="E266" s="92" t="str">
        <f t="shared" si="10"/>
        <v/>
      </c>
      <c r="K266" s="92" t="str">
        <f t="shared" si="11"/>
        <v/>
      </c>
    </row>
    <row r="267" spans="5:11" x14ac:dyDescent="0.15">
      <c r="E267" s="92" t="str">
        <f t="shared" si="10"/>
        <v/>
      </c>
      <c r="K267" s="92" t="str">
        <f t="shared" si="11"/>
        <v/>
      </c>
    </row>
    <row r="268" spans="5:11" x14ac:dyDescent="0.15">
      <c r="E268" s="92" t="str">
        <f t="shared" si="10"/>
        <v/>
      </c>
      <c r="K268" s="92" t="str">
        <f t="shared" si="11"/>
        <v/>
      </c>
    </row>
    <row r="269" spans="5:11" x14ac:dyDescent="0.15">
      <c r="E269" s="92" t="str">
        <f t="shared" si="10"/>
        <v/>
      </c>
      <c r="K269" s="92" t="str">
        <f t="shared" si="11"/>
        <v/>
      </c>
    </row>
    <row r="270" spans="5:11" x14ac:dyDescent="0.15">
      <c r="E270" s="92" t="str">
        <f t="shared" si="10"/>
        <v/>
      </c>
      <c r="K270" s="92" t="str">
        <f t="shared" si="11"/>
        <v/>
      </c>
    </row>
    <row r="271" spans="5:11" x14ac:dyDescent="0.15">
      <c r="E271" s="92" t="str">
        <f t="shared" si="10"/>
        <v/>
      </c>
      <c r="K271" s="92" t="str">
        <f t="shared" si="11"/>
        <v/>
      </c>
    </row>
    <row r="272" spans="5:11" x14ac:dyDescent="0.15">
      <c r="E272" s="92" t="str">
        <f t="shared" si="10"/>
        <v/>
      </c>
      <c r="K272" s="92" t="str">
        <f t="shared" si="11"/>
        <v/>
      </c>
    </row>
    <row r="273" spans="5:11" x14ac:dyDescent="0.15">
      <c r="E273" s="92" t="str">
        <f t="shared" si="10"/>
        <v/>
      </c>
      <c r="K273" s="92" t="str">
        <f t="shared" si="11"/>
        <v/>
      </c>
    </row>
    <row r="274" spans="5:11" x14ac:dyDescent="0.15">
      <c r="E274" s="92" t="str">
        <f t="shared" si="10"/>
        <v/>
      </c>
      <c r="K274" s="92" t="str">
        <f t="shared" si="11"/>
        <v/>
      </c>
    </row>
    <row r="275" spans="5:11" x14ac:dyDescent="0.15">
      <c r="E275" s="92" t="str">
        <f t="shared" si="10"/>
        <v/>
      </c>
      <c r="K275" s="92" t="str">
        <f t="shared" si="11"/>
        <v/>
      </c>
    </row>
    <row r="276" spans="5:11" x14ac:dyDescent="0.15">
      <c r="E276" s="92" t="str">
        <f t="shared" si="10"/>
        <v/>
      </c>
      <c r="K276" s="92" t="str">
        <f t="shared" si="11"/>
        <v/>
      </c>
    </row>
    <row r="277" spans="5:11" x14ac:dyDescent="0.15">
      <c r="E277" s="92" t="str">
        <f t="shared" si="10"/>
        <v/>
      </c>
      <c r="K277" s="92" t="str">
        <f t="shared" si="11"/>
        <v/>
      </c>
    </row>
    <row r="278" spans="5:11" x14ac:dyDescent="0.15">
      <c r="E278" s="92" t="str">
        <f t="shared" si="10"/>
        <v/>
      </c>
      <c r="K278" s="92" t="str">
        <f t="shared" si="11"/>
        <v/>
      </c>
    </row>
    <row r="279" spans="5:11" x14ac:dyDescent="0.15">
      <c r="E279" s="92" t="str">
        <f t="shared" si="10"/>
        <v/>
      </c>
      <c r="K279" s="92" t="str">
        <f t="shared" si="11"/>
        <v/>
      </c>
    </row>
    <row r="280" spans="5:11" x14ac:dyDescent="0.15">
      <c r="E280" s="92" t="str">
        <f t="shared" si="10"/>
        <v/>
      </c>
      <c r="K280" s="92" t="str">
        <f t="shared" si="11"/>
        <v/>
      </c>
    </row>
    <row r="281" spans="5:11" x14ac:dyDescent="0.15">
      <c r="E281" s="92" t="str">
        <f t="shared" si="10"/>
        <v/>
      </c>
      <c r="K281" s="92" t="str">
        <f t="shared" si="11"/>
        <v/>
      </c>
    </row>
    <row r="282" spans="5:11" x14ac:dyDescent="0.15">
      <c r="E282" s="92" t="str">
        <f t="shared" si="10"/>
        <v/>
      </c>
      <c r="K282" s="92" t="str">
        <f t="shared" si="11"/>
        <v/>
      </c>
    </row>
    <row r="283" spans="5:11" x14ac:dyDescent="0.15">
      <c r="E283" s="92" t="str">
        <f t="shared" si="10"/>
        <v/>
      </c>
      <c r="K283" s="92" t="str">
        <f t="shared" si="11"/>
        <v/>
      </c>
    </row>
    <row r="284" spans="5:11" x14ac:dyDescent="0.15">
      <c r="E284" s="92" t="str">
        <f t="shared" si="10"/>
        <v/>
      </c>
      <c r="K284" s="92" t="str">
        <f t="shared" si="11"/>
        <v/>
      </c>
    </row>
    <row r="285" spans="5:11" x14ac:dyDescent="0.15">
      <c r="E285" s="92" t="str">
        <f t="shared" si="10"/>
        <v/>
      </c>
      <c r="K285" s="92" t="str">
        <f t="shared" si="11"/>
        <v/>
      </c>
    </row>
    <row r="286" spans="5:11" x14ac:dyDescent="0.15">
      <c r="E286" s="92" t="str">
        <f t="shared" si="10"/>
        <v/>
      </c>
      <c r="K286" s="92" t="str">
        <f t="shared" si="11"/>
        <v/>
      </c>
    </row>
    <row r="287" spans="5:11" x14ac:dyDescent="0.15">
      <c r="E287" s="92" t="str">
        <f t="shared" si="10"/>
        <v/>
      </c>
      <c r="K287" s="92" t="str">
        <f t="shared" si="11"/>
        <v/>
      </c>
    </row>
    <row r="288" spans="5:11" x14ac:dyDescent="0.15">
      <c r="E288" s="92" t="str">
        <f t="shared" si="10"/>
        <v/>
      </c>
      <c r="K288" s="92" t="str">
        <f t="shared" si="11"/>
        <v/>
      </c>
    </row>
    <row r="289" spans="5:11" x14ac:dyDescent="0.15">
      <c r="E289" s="92" t="str">
        <f t="shared" si="10"/>
        <v/>
      </c>
      <c r="K289" s="92" t="str">
        <f t="shared" si="11"/>
        <v/>
      </c>
    </row>
    <row r="290" spans="5:11" x14ac:dyDescent="0.15">
      <c r="E290" s="92" t="str">
        <f t="shared" si="10"/>
        <v/>
      </c>
      <c r="K290" s="92" t="str">
        <f t="shared" si="11"/>
        <v/>
      </c>
    </row>
    <row r="291" spans="5:11" x14ac:dyDescent="0.15">
      <c r="E291" s="92" t="str">
        <f t="shared" si="10"/>
        <v/>
      </c>
      <c r="K291" s="92" t="str">
        <f t="shared" si="11"/>
        <v/>
      </c>
    </row>
    <row r="292" spans="5:11" x14ac:dyDescent="0.15">
      <c r="E292" s="92" t="str">
        <f t="shared" si="10"/>
        <v/>
      </c>
      <c r="K292" s="92" t="str">
        <f t="shared" si="11"/>
        <v/>
      </c>
    </row>
    <row r="293" spans="5:11" x14ac:dyDescent="0.15">
      <c r="E293" s="92" t="str">
        <f t="shared" si="10"/>
        <v/>
      </c>
      <c r="K293" s="92" t="str">
        <f t="shared" si="11"/>
        <v/>
      </c>
    </row>
    <row r="294" spans="5:11" x14ac:dyDescent="0.15">
      <c r="E294" s="92" t="str">
        <f t="shared" si="10"/>
        <v/>
      </c>
      <c r="K294" s="92" t="str">
        <f t="shared" si="11"/>
        <v/>
      </c>
    </row>
    <row r="295" spans="5:11" x14ac:dyDescent="0.15">
      <c r="E295" s="92" t="str">
        <f t="shared" si="10"/>
        <v/>
      </c>
      <c r="K295" s="92" t="str">
        <f t="shared" si="11"/>
        <v/>
      </c>
    </row>
    <row r="296" spans="5:11" x14ac:dyDescent="0.15">
      <c r="E296" s="92" t="str">
        <f t="shared" si="10"/>
        <v/>
      </c>
      <c r="K296" s="92" t="str">
        <f t="shared" si="11"/>
        <v/>
      </c>
    </row>
    <row r="297" spans="5:11" x14ac:dyDescent="0.15">
      <c r="E297" s="92" t="str">
        <f t="shared" si="10"/>
        <v/>
      </c>
      <c r="K297" s="92" t="str">
        <f t="shared" si="11"/>
        <v/>
      </c>
    </row>
    <row r="298" spans="5:11" x14ac:dyDescent="0.15">
      <c r="E298" s="92" t="str">
        <f t="shared" si="10"/>
        <v/>
      </c>
      <c r="K298" s="92" t="str">
        <f t="shared" si="11"/>
        <v/>
      </c>
    </row>
    <row r="299" spans="5:11" x14ac:dyDescent="0.15">
      <c r="E299" s="92" t="str">
        <f t="shared" si="10"/>
        <v/>
      </c>
      <c r="K299" s="92" t="str">
        <f t="shared" si="11"/>
        <v/>
      </c>
    </row>
    <row r="300" spans="5:11" x14ac:dyDescent="0.15">
      <c r="E300" s="92" t="str">
        <f t="shared" si="10"/>
        <v/>
      </c>
      <c r="K300" s="92" t="str">
        <f t="shared" si="11"/>
        <v/>
      </c>
    </row>
    <row r="301" spans="5:11" x14ac:dyDescent="0.15">
      <c r="E301" s="92" t="str">
        <f t="shared" si="10"/>
        <v/>
      </c>
      <c r="K301" s="92" t="str">
        <f t="shared" si="11"/>
        <v/>
      </c>
    </row>
    <row r="302" spans="5:11" x14ac:dyDescent="0.15">
      <c r="E302" s="92" t="str">
        <f t="shared" si="10"/>
        <v/>
      </c>
      <c r="K302" s="92" t="str">
        <f t="shared" si="11"/>
        <v/>
      </c>
    </row>
    <row r="303" spans="5:11" x14ac:dyDescent="0.15">
      <c r="E303" s="92" t="str">
        <f t="shared" si="10"/>
        <v/>
      </c>
      <c r="K303" s="92" t="str">
        <f t="shared" si="11"/>
        <v/>
      </c>
    </row>
    <row r="304" spans="5:11" x14ac:dyDescent="0.15">
      <c r="E304" s="92" t="str">
        <f t="shared" si="10"/>
        <v/>
      </c>
      <c r="K304" s="92" t="str">
        <f t="shared" si="11"/>
        <v/>
      </c>
    </row>
    <row r="305" spans="5:11" x14ac:dyDescent="0.15">
      <c r="E305" s="92" t="str">
        <f t="shared" si="10"/>
        <v/>
      </c>
      <c r="K305" s="92" t="str">
        <f t="shared" si="11"/>
        <v/>
      </c>
    </row>
    <row r="306" spans="5:11" x14ac:dyDescent="0.15">
      <c r="E306" s="92" t="str">
        <f t="shared" si="10"/>
        <v/>
      </c>
      <c r="K306" s="92" t="str">
        <f t="shared" si="11"/>
        <v/>
      </c>
    </row>
    <row r="307" spans="5:11" x14ac:dyDescent="0.15">
      <c r="E307" s="92" t="str">
        <f t="shared" si="10"/>
        <v/>
      </c>
      <c r="K307" s="92" t="str">
        <f t="shared" si="11"/>
        <v/>
      </c>
    </row>
    <row r="308" spans="5:11" x14ac:dyDescent="0.15">
      <c r="E308" s="92" t="str">
        <f t="shared" si="10"/>
        <v/>
      </c>
      <c r="K308" s="92" t="str">
        <f t="shared" si="11"/>
        <v/>
      </c>
    </row>
    <row r="309" spans="5:11" x14ac:dyDescent="0.15">
      <c r="E309" s="92" t="str">
        <f t="shared" si="10"/>
        <v/>
      </c>
      <c r="K309" s="92" t="str">
        <f t="shared" si="11"/>
        <v/>
      </c>
    </row>
    <row r="310" spans="5:11" x14ac:dyDescent="0.15">
      <c r="E310" s="92" t="str">
        <f t="shared" si="10"/>
        <v/>
      </c>
      <c r="K310" s="92" t="str">
        <f t="shared" si="11"/>
        <v/>
      </c>
    </row>
    <row r="311" spans="5:11" x14ac:dyDescent="0.15">
      <c r="E311" s="92" t="str">
        <f t="shared" si="10"/>
        <v/>
      </c>
      <c r="K311" s="92" t="str">
        <f t="shared" si="11"/>
        <v/>
      </c>
    </row>
    <row r="312" spans="5:11" x14ac:dyDescent="0.15">
      <c r="E312" s="92" t="str">
        <f t="shared" si="10"/>
        <v/>
      </c>
      <c r="K312" s="92" t="str">
        <f t="shared" si="11"/>
        <v/>
      </c>
    </row>
    <row r="313" spans="5:11" x14ac:dyDescent="0.15">
      <c r="E313" s="92" t="str">
        <f t="shared" si="10"/>
        <v/>
      </c>
      <c r="K313" s="92" t="str">
        <f t="shared" si="11"/>
        <v/>
      </c>
    </row>
    <row r="314" spans="5:11" x14ac:dyDescent="0.15">
      <c r="E314" s="92" t="str">
        <f t="shared" si="10"/>
        <v/>
      </c>
      <c r="K314" s="92" t="str">
        <f t="shared" si="11"/>
        <v/>
      </c>
    </row>
    <row r="315" spans="5:11" x14ac:dyDescent="0.15">
      <c r="E315" s="92" t="str">
        <f t="shared" si="10"/>
        <v/>
      </c>
      <c r="K315" s="92" t="str">
        <f t="shared" si="11"/>
        <v/>
      </c>
    </row>
    <row r="316" spans="5:11" x14ac:dyDescent="0.15">
      <c r="E316" s="92" t="str">
        <f t="shared" si="10"/>
        <v/>
      </c>
      <c r="K316" s="92" t="str">
        <f t="shared" si="11"/>
        <v/>
      </c>
    </row>
    <row r="317" spans="5:11" x14ac:dyDescent="0.15">
      <c r="E317" s="92" t="str">
        <f t="shared" si="10"/>
        <v/>
      </c>
      <c r="K317" s="92" t="str">
        <f t="shared" si="11"/>
        <v/>
      </c>
    </row>
    <row r="318" spans="5:11" x14ac:dyDescent="0.15">
      <c r="E318" s="92" t="str">
        <f t="shared" si="10"/>
        <v/>
      </c>
      <c r="K318" s="92" t="str">
        <f t="shared" si="11"/>
        <v/>
      </c>
    </row>
    <row r="319" spans="5:11" x14ac:dyDescent="0.15">
      <c r="E319" s="92" t="str">
        <f t="shared" si="10"/>
        <v/>
      </c>
      <c r="K319" s="92" t="str">
        <f t="shared" si="11"/>
        <v/>
      </c>
    </row>
    <row r="320" spans="5:11" x14ac:dyDescent="0.15">
      <c r="E320" s="92" t="str">
        <f t="shared" si="10"/>
        <v/>
      </c>
      <c r="K320" s="92" t="str">
        <f t="shared" si="11"/>
        <v/>
      </c>
    </row>
    <row r="321" spans="5:11" x14ac:dyDescent="0.15">
      <c r="E321" s="92" t="str">
        <f t="shared" si="10"/>
        <v/>
      </c>
      <c r="K321" s="92" t="str">
        <f t="shared" si="11"/>
        <v/>
      </c>
    </row>
    <row r="322" spans="5:11" x14ac:dyDescent="0.15">
      <c r="E322" s="92" t="str">
        <f t="shared" si="10"/>
        <v/>
      </c>
      <c r="K322" s="92" t="str">
        <f t="shared" si="11"/>
        <v/>
      </c>
    </row>
    <row r="323" spans="5:11" x14ac:dyDescent="0.15">
      <c r="E323" s="92" t="str">
        <f t="shared" si="10"/>
        <v/>
      </c>
      <c r="K323" s="92" t="str">
        <f t="shared" si="11"/>
        <v/>
      </c>
    </row>
    <row r="324" spans="5:11" x14ac:dyDescent="0.15">
      <c r="E324" s="92" t="str">
        <f t="shared" si="10"/>
        <v/>
      </c>
      <c r="K324" s="92" t="str">
        <f t="shared" si="11"/>
        <v/>
      </c>
    </row>
    <row r="325" spans="5:11" x14ac:dyDescent="0.15">
      <c r="E325" s="92" t="str">
        <f t="shared" si="10"/>
        <v/>
      </c>
      <c r="K325" s="92" t="str">
        <f t="shared" si="11"/>
        <v/>
      </c>
    </row>
    <row r="326" spans="5:11" x14ac:dyDescent="0.15">
      <c r="E326" s="92" t="str">
        <f t="shared" si="10"/>
        <v/>
      </c>
      <c r="K326" s="92" t="str">
        <f t="shared" si="11"/>
        <v/>
      </c>
    </row>
    <row r="327" spans="5:11" x14ac:dyDescent="0.15">
      <c r="E327" s="92" t="str">
        <f t="shared" si="10"/>
        <v/>
      </c>
      <c r="K327" s="92" t="str">
        <f t="shared" si="11"/>
        <v/>
      </c>
    </row>
    <row r="328" spans="5:11" x14ac:dyDescent="0.15">
      <c r="E328" s="92" t="str">
        <f t="shared" ref="E328:E387" si="12">IF(D328="","",D328+E327)</f>
        <v/>
      </c>
      <c r="K328" s="92" t="str">
        <f t="shared" ref="K328:K391" si="13">IF(J328="","",J328+K327)</f>
        <v/>
      </c>
    </row>
    <row r="329" spans="5:11" x14ac:dyDescent="0.15">
      <c r="E329" s="92" t="str">
        <f t="shared" si="12"/>
        <v/>
      </c>
      <c r="K329" s="92" t="str">
        <f t="shared" si="13"/>
        <v/>
      </c>
    </row>
    <row r="330" spans="5:11" x14ac:dyDescent="0.15">
      <c r="E330" s="92" t="str">
        <f t="shared" si="12"/>
        <v/>
      </c>
      <c r="K330" s="92" t="str">
        <f t="shared" si="13"/>
        <v/>
      </c>
    </row>
    <row r="331" spans="5:11" x14ac:dyDescent="0.15">
      <c r="E331" s="92" t="str">
        <f t="shared" si="12"/>
        <v/>
      </c>
      <c r="K331" s="92" t="str">
        <f t="shared" si="13"/>
        <v/>
      </c>
    </row>
    <row r="332" spans="5:11" x14ac:dyDescent="0.15">
      <c r="E332" s="92" t="str">
        <f t="shared" si="12"/>
        <v/>
      </c>
      <c r="K332" s="92" t="str">
        <f t="shared" si="13"/>
        <v/>
      </c>
    </row>
    <row r="333" spans="5:11" x14ac:dyDescent="0.15">
      <c r="E333" s="92" t="str">
        <f t="shared" si="12"/>
        <v/>
      </c>
      <c r="K333" s="92" t="str">
        <f t="shared" si="13"/>
        <v/>
      </c>
    </row>
    <row r="334" spans="5:11" x14ac:dyDescent="0.15">
      <c r="E334" s="92" t="str">
        <f t="shared" si="12"/>
        <v/>
      </c>
      <c r="K334" s="92" t="str">
        <f t="shared" si="13"/>
        <v/>
      </c>
    </row>
    <row r="335" spans="5:11" x14ac:dyDescent="0.15">
      <c r="E335" s="92" t="str">
        <f t="shared" si="12"/>
        <v/>
      </c>
      <c r="K335" s="92" t="str">
        <f t="shared" si="13"/>
        <v/>
      </c>
    </row>
    <row r="336" spans="5:11" x14ac:dyDescent="0.15">
      <c r="E336" s="92" t="str">
        <f t="shared" si="12"/>
        <v/>
      </c>
      <c r="K336" s="92" t="str">
        <f t="shared" si="13"/>
        <v/>
      </c>
    </row>
    <row r="337" spans="5:11" x14ac:dyDescent="0.15">
      <c r="E337" s="92" t="str">
        <f t="shared" si="12"/>
        <v/>
      </c>
      <c r="K337" s="92" t="str">
        <f t="shared" si="13"/>
        <v/>
      </c>
    </row>
    <row r="338" spans="5:11" x14ac:dyDescent="0.15">
      <c r="E338" s="92" t="str">
        <f t="shared" si="12"/>
        <v/>
      </c>
      <c r="K338" s="92" t="str">
        <f t="shared" si="13"/>
        <v/>
      </c>
    </row>
    <row r="339" spans="5:11" x14ac:dyDescent="0.15">
      <c r="E339" s="92" t="str">
        <f t="shared" si="12"/>
        <v/>
      </c>
      <c r="K339" s="92" t="str">
        <f t="shared" si="13"/>
        <v/>
      </c>
    </row>
    <row r="340" spans="5:11" x14ac:dyDescent="0.15">
      <c r="E340" s="92" t="str">
        <f t="shared" si="12"/>
        <v/>
      </c>
      <c r="K340" s="92" t="str">
        <f t="shared" si="13"/>
        <v/>
      </c>
    </row>
    <row r="341" spans="5:11" x14ac:dyDescent="0.15">
      <c r="E341" s="92" t="str">
        <f t="shared" si="12"/>
        <v/>
      </c>
      <c r="K341" s="92" t="str">
        <f t="shared" si="13"/>
        <v/>
      </c>
    </row>
    <row r="342" spans="5:11" x14ac:dyDescent="0.15">
      <c r="E342" s="92" t="str">
        <f t="shared" si="12"/>
        <v/>
      </c>
      <c r="K342" s="92" t="str">
        <f t="shared" si="13"/>
        <v/>
      </c>
    </row>
    <row r="343" spans="5:11" x14ac:dyDescent="0.15">
      <c r="E343" s="92" t="str">
        <f t="shared" si="12"/>
        <v/>
      </c>
      <c r="K343" s="92" t="str">
        <f t="shared" si="13"/>
        <v/>
      </c>
    </row>
    <row r="344" spans="5:11" x14ac:dyDescent="0.15">
      <c r="E344" s="92" t="str">
        <f t="shared" si="12"/>
        <v/>
      </c>
      <c r="K344" s="92" t="str">
        <f t="shared" si="13"/>
        <v/>
      </c>
    </row>
    <row r="345" spans="5:11" x14ac:dyDescent="0.15">
      <c r="E345" s="92" t="str">
        <f t="shared" si="12"/>
        <v/>
      </c>
      <c r="K345" s="92" t="str">
        <f t="shared" si="13"/>
        <v/>
      </c>
    </row>
    <row r="346" spans="5:11" x14ac:dyDescent="0.15">
      <c r="E346" s="92" t="str">
        <f t="shared" si="12"/>
        <v/>
      </c>
      <c r="K346" s="92" t="str">
        <f t="shared" si="13"/>
        <v/>
      </c>
    </row>
    <row r="347" spans="5:11" x14ac:dyDescent="0.15">
      <c r="E347" s="92" t="str">
        <f t="shared" si="12"/>
        <v/>
      </c>
      <c r="K347" s="92" t="str">
        <f t="shared" si="13"/>
        <v/>
      </c>
    </row>
    <row r="348" spans="5:11" x14ac:dyDescent="0.15">
      <c r="E348" s="92" t="str">
        <f t="shared" si="12"/>
        <v/>
      </c>
      <c r="K348" s="92" t="str">
        <f t="shared" si="13"/>
        <v/>
      </c>
    </row>
    <row r="349" spans="5:11" x14ac:dyDescent="0.15">
      <c r="E349" s="92" t="str">
        <f t="shared" si="12"/>
        <v/>
      </c>
      <c r="K349" s="92" t="str">
        <f t="shared" si="13"/>
        <v/>
      </c>
    </row>
    <row r="350" spans="5:11" x14ac:dyDescent="0.15">
      <c r="E350" s="92" t="str">
        <f t="shared" si="12"/>
        <v/>
      </c>
      <c r="K350" s="92" t="str">
        <f t="shared" si="13"/>
        <v/>
      </c>
    </row>
    <row r="351" spans="5:11" x14ac:dyDescent="0.15">
      <c r="E351" s="92" t="str">
        <f t="shared" si="12"/>
        <v/>
      </c>
      <c r="K351" s="92" t="str">
        <f t="shared" si="13"/>
        <v/>
      </c>
    </row>
    <row r="352" spans="5:11" x14ac:dyDescent="0.15">
      <c r="E352" s="92" t="str">
        <f t="shared" si="12"/>
        <v/>
      </c>
      <c r="K352" s="92" t="str">
        <f t="shared" si="13"/>
        <v/>
      </c>
    </row>
    <row r="353" spans="5:11" x14ac:dyDescent="0.15">
      <c r="E353" s="92" t="str">
        <f t="shared" si="12"/>
        <v/>
      </c>
      <c r="K353" s="92" t="str">
        <f t="shared" si="13"/>
        <v/>
      </c>
    </row>
    <row r="354" spans="5:11" x14ac:dyDescent="0.15">
      <c r="E354" s="92" t="str">
        <f t="shared" si="12"/>
        <v/>
      </c>
      <c r="K354" s="92" t="str">
        <f t="shared" si="13"/>
        <v/>
      </c>
    </row>
    <row r="355" spans="5:11" x14ac:dyDescent="0.15">
      <c r="E355" s="92" t="str">
        <f t="shared" si="12"/>
        <v/>
      </c>
      <c r="K355" s="92" t="str">
        <f t="shared" si="13"/>
        <v/>
      </c>
    </row>
    <row r="356" spans="5:11" x14ac:dyDescent="0.15">
      <c r="E356" s="92" t="str">
        <f t="shared" si="12"/>
        <v/>
      </c>
      <c r="K356" s="92" t="str">
        <f t="shared" si="13"/>
        <v/>
      </c>
    </row>
    <row r="357" spans="5:11" x14ac:dyDescent="0.15">
      <c r="E357" s="92" t="str">
        <f t="shared" si="12"/>
        <v/>
      </c>
      <c r="K357" s="92" t="str">
        <f t="shared" si="13"/>
        <v/>
      </c>
    </row>
    <row r="358" spans="5:11" x14ac:dyDescent="0.15">
      <c r="E358" s="92" t="str">
        <f t="shared" si="12"/>
        <v/>
      </c>
      <c r="K358" s="92" t="str">
        <f t="shared" si="13"/>
        <v/>
      </c>
    </row>
    <row r="359" spans="5:11" x14ac:dyDescent="0.15">
      <c r="E359" s="92" t="str">
        <f t="shared" si="12"/>
        <v/>
      </c>
      <c r="K359" s="92" t="str">
        <f t="shared" si="13"/>
        <v/>
      </c>
    </row>
    <row r="360" spans="5:11" x14ac:dyDescent="0.15">
      <c r="E360" s="92" t="str">
        <f t="shared" si="12"/>
        <v/>
      </c>
      <c r="K360" s="92" t="str">
        <f t="shared" si="13"/>
        <v/>
      </c>
    </row>
    <row r="361" spans="5:11" x14ac:dyDescent="0.15">
      <c r="E361" s="92" t="str">
        <f t="shared" si="12"/>
        <v/>
      </c>
      <c r="K361" s="92" t="str">
        <f t="shared" si="13"/>
        <v/>
      </c>
    </row>
    <row r="362" spans="5:11" x14ac:dyDescent="0.15">
      <c r="E362" s="92" t="str">
        <f t="shared" si="12"/>
        <v/>
      </c>
      <c r="K362" s="92" t="str">
        <f t="shared" si="13"/>
        <v/>
      </c>
    </row>
    <row r="363" spans="5:11" x14ac:dyDescent="0.15">
      <c r="E363" s="92" t="str">
        <f t="shared" si="12"/>
        <v/>
      </c>
      <c r="K363" s="92" t="str">
        <f t="shared" si="13"/>
        <v/>
      </c>
    </row>
    <row r="364" spans="5:11" x14ac:dyDescent="0.15">
      <c r="E364" s="92" t="str">
        <f t="shared" si="12"/>
        <v/>
      </c>
      <c r="K364" s="92" t="str">
        <f t="shared" si="13"/>
        <v/>
      </c>
    </row>
    <row r="365" spans="5:11" x14ac:dyDescent="0.15">
      <c r="E365" s="92" t="str">
        <f t="shared" si="12"/>
        <v/>
      </c>
      <c r="K365" s="92" t="str">
        <f t="shared" si="13"/>
        <v/>
      </c>
    </row>
    <row r="366" spans="5:11" x14ac:dyDescent="0.15">
      <c r="E366" s="92" t="str">
        <f t="shared" si="12"/>
        <v/>
      </c>
      <c r="K366" s="92" t="str">
        <f t="shared" si="13"/>
        <v/>
      </c>
    </row>
    <row r="367" spans="5:11" x14ac:dyDescent="0.15">
      <c r="E367" s="92" t="str">
        <f t="shared" si="12"/>
        <v/>
      </c>
      <c r="K367" s="92" t="str">
        <f t="shared" si="13"/>
        <v/>
      </c>
    </row>
    <row r="368" spans="5:11" x14ac:dyDescent="0.15">
      <c r="E368" s="92" t="str">
        <f t="shared" si="12"/>
        <v/>
      </c>
      <c r="K368" s="92" t="str">
        <f t="shared" si="13"/>
        <v/>
      </c>
    </row>
    <row r="369" spans="5:11" x14ac:dyDescent="0.15">
      <c r="E369" s="92" t="str">
        <f t="shared" si="12"/>
        <v/>
      </c>
      <c r="K369" s="92" t="str">
        <f t="shared" si="13"/>
        <v/>
      </c>
    </row>
    <row r="370" spans="5:11" x14ac:dyDescent="0.15">
      <c r="E370" s="92" t="str">
        <f t="shared" si="12"/>
        <v/>
      </c>
      <c r="K370" s="92" t="str">
        <f t="shared" si="13"/>
        <v/>
      </c>
    </row>
    <row r="371" spans="5:11" x14ac:dyDescent="0.15">
      <c r="E371" s="92" t="str">
        <f t="shared" si="12"/>
        <v/>
      </c>
      <c r="K371" s="92" t="str">
        <f t="shared" si="13"/>
        <v/>
      </c>
    </row>
    <row r="372" spans="5:11" x14ac:dyDescent="0.15">
      <c r="E372" s="92" t="str">
        <f t="shared" si="12"/>
        <v/>
      </c>
      <c r="K372" s="92" t="str">
        <f t="shared" si="13"/>
        <v/>
      </c>
    </row>
    <row r="373" spans="5:11" x14ac:dyDescent="0.15">
      <c r="E373" s="92" t="str">
        <f t="shared" si="12"/>
        <v/>
      </c>
      <c r="K373" s="92" t="str">
        <f t="shared" si="13"/>
        <v/>
      </c>
    </row>
    <row r="374" spans="5:11" x14ac:dyDescent="0.15">
      <c r="E374" s="92" t="str">
        <f t="shared" si="12"/>
        <v/>
      </c>
      <c r="K374" s="92" t="str">
        <f t="shared" si="13"/>
        <v/>
      </c>
    </row>
    <row r="375" spans="5:11" x14ac:dyDescent="0.15">
      <c r="E375" s="92" t="str">
        <f t="shared" si="12"/>
        <v/>
      </c>
      <c r="K375" s="92" t="str">
        <f t="shared" si="13"/>
        <v/>
      </c>
    </row>
    <row r="376" spans="5:11" x14ac:dyDescent="0.15">
      <c r="E376" s="92" t="str">
        <f t="shared" si="12"/>
        <v/>
      </c>
      <c r="K376" s="92" t="str">
        <f t="shared" si="13"/>
        <v/>
      </c>
    </row>
    <row r="377" spans="5:11" x14ac:dyDescent="0.15">
      <c r="E377" s="92" t="str">
        <f t="shared" si="12"/>
        <v/>
      </c>
      <c r="K377" s="92" t="str">
        <f t="shared" si="13"/>
        <v/>
      </c>
    </row>
    <row r="378" spans="5:11" x14ac:dyDescent="0.15">
      <c r="E378" s="92" t="str">
        <f t="shared" si="12"/>
        <v/>
      </c>
      <c r="K378" s="92" t="str">
        <f t="shared" si="13"/>
        <v/>
      </c>
    </row>
    <row r="379" spans="5:11" x14ac:dyDescent="0.15">
      <c r="E379" s="92" t="str">
        <f t="shared" si="12"/>
        <v/>
      </c>
      <c r="K379" s="92" t="str">
        <f t="shared" si="13"/>
        <v/>
      </c>
    </row>
    <row r="380" spans="5:11" x14ac:dyDescent="0.15">
      <c r="E380" s="92" t="str">
        <f t="shared" si="12"/>
        <v/>
      </c>
      <c r="K380" s="92" t="str">
        <f t="shared" si="13"/>
        <v/>
      </c>
    </row>
    <row r="381" spans="5:11" x14ac:dyDescent="0.15">
      <c r="E381" s="92" t="str">
        <f t="shared" si="12"/>
        <v/>
      </c>
      <c r="K381" s="92" t="str">
        <f t="shared" si="13"/>
        <v/>
      </c>
    </row>
    <row r="382" spans="5:11" x14ac:dyDescent="0.15">
      <c r="E382" s="92" t="str">
        <f t="shared" si="12"/>
        <v/>
      </c>
      <c r="K382" s="92" t="str">
        <f t="shared" si="13"/>
        <v/>
      </c>
    </row>
    <row r="383" spans="5:11" x14ac:dyDescent="0.15">
      <c r="E383" s="92" t="str">
        <f t="shared" si="12"/>
        <v/>
      </c>
      <c r="K383" s="92" t="str">
        <f t="shared" si="13"/>
        <v/>
      </c>
    </row>
    <row r="384" spans="5:11" x14ac:dyDescent="0.15">
      <c r="E384" s="92" t="str">
        <f t="shared" si="12"/>
        <v/>
      </c>
      <c r="K384" s="92" t="str">
        <f t="shared" si="13"/>
        <v/>
      </c>
    </row>
    <row r="385" spans="5:11" x14ac:dyDescent="0.15">
      <c r="E385" s="92" t="str">
        <f t="shared" si="12"/>
        <v/>
      </c>
      <c r="K385" s="92" t="str">
        <f t="shared" si="13"/>
        <v/>
      </c>
    </row>
    <row r="386" spans="5:11" x14ac:dyDescent="0.15">
      <c r="E386" s="92" t="str">
        <f t="shared" si="12"/>
        <v/>
      </c>
      <c r="K386" s="92" t="str">
        <f t="shared" si="13"/>
        <v/>
      </c>
    </row>
    <row r="387" spans="5:11" x14ac:dyDescent="0.15">
      <c r="E387" s="92" t="str">
        <f t="shared" si="12"/>
        <v/>
      </c>
      <c r="K387" s="92" t="str">
        <f t="shared" si="13"/>
        <v/>
      </c>
    </row>
    <row r="388" spans="5:11" x14ac:dyDescent="0.15">
      <c r="K388" s="92" t="str">
        <f t="shared" si="13"/>
        <v/>
      </c>
    </row>
    <row r="389" spans="5:11" x14ac:dyDescent="0.15">
      <c r="K389" s="92" t="str">
        <f t="shared" si="13"/>
        <v/>
      </c>
    </row>
    <row r="390" spans="5:11" x14ac:dyDescent="0.15">
      <c r="K390" s="92" t="str">
        <f t="shared" si="13"/>
        <v/>
      </c>
    </row>
    <row r="391" spans="5:11" x14ac:dyDescent="0.15">
      <c r="K391" s="92" t="str">
        <f t="shared" si="13"/>
        <v/>
      </c>
    </row>
    <row r="392" spans="5:11" x14ac:dyDescent="0.15">
      <c r="K392" s="92" t="str">
        <f t="shared" ref="K392:K455" si="14">IF(J392="","",J392+K391)</f>
        <v/>
      </c>
    </row>
    <row r="393" spans="5:11" x14ac:dyDescent="0.15">
      <c r="K393" s="92" t="str">
        <f t="shared" si="14"/>
        <v/>
      </c>
    </row>
    <row r="394" spans="5:11" x14ac:dyDescent="0.15">
      <c r="K394" s="92" t="str">
        <f t="shared" si="14"/>
        <v/>
      </c>
    </row>
    <row r="395" spans="5:11" x14ac:dyDescent="0.15">
      <c r="K395" s="92" t="str">
        <f t="shared" si="14"/>
        <v/>
      </c>
    </row>
    <row r="396" spans="5:11" x14ac:dyDescent="0.15">
      <c r="K396" s="92" t="str">
        <f t="shared" si="14"/>
        <v/>
      </c>
    </row>
    <row r="397" spans="5:11" x14ac:dyDescent="0.15">
      <c r="K397" s="92" t="str">
        <f t="shared" si="14"/>
        <v/>
      </c>
    </row>
    <row r="398" spans="5:11" x14ac:dyDescent="0.15">
      <c r="K398" s="92" t="str">
        <f t="shared" si="14"/>
        <v/>
      </c>
    </row>
    <row r="399" spans="5:11" x14ac:dyDescent="0.15">
      <c r="K399" s="92" t="str">
        <f t="shared" si="14"/>
        <v/>
      </c>
    </row>
    <row r="400" spans="5:11" x14ac:dyDescent="0.15">
      <c r="K400" s="92" t="str">
        <f t="shared" si="14"/>
        <v/>
      </c>
    </row>
    <row r="401" spans="11:11" x14ac:dyDescent="0.15">
      <c r="K401" s="92" t="str">
        <f t="shared" si="14"/>
        <v/>
      </c>
    </row>
    <row r="402" spans="11:11" x14ac:dyDescent="0.15">
      <c r="K402" s="92" t="str">
        <f t="shared" si="14"/>
        <v/>
      </c>
    </row>
    <row r="403" spans="11:11" x14ac:dyDescent="0.15">
      <c r="K403" s="92" t="str">
        <f t="shared" si="14"/>
        <v/>
      </c>
    </row>
    <row r="404" spans="11:11" x14ac:dyDescent="0.15">
      <c r="K404" s="92" t="str">
        <f t="shared" si="14"/>
        <v/>
      </c>
    </row>
    <row r="405" spans="11:11" x14ac:dyDescent="0.15">
      <c r="K405" s="92" t="str">
        <f t="shared" si="14"/>
        <v/>
      </c>
    </row>
    <row r="406" spans="11:11" x14ac:dyDescent="0.15">
      <c r="K406" s="92" t="str">
        <f t="shared" si="14"/>
        <v/>
      </c>
    </row>
    <row r="407" spans="11:11" x14ac:dyDescent="0.15">
      <c r="K407" s="92" t="str">
        <f t="shared" si="14"/>
        <v/>
      </c>
    </row>
    <row r="408" spans="11:11" x14ac:dyDescent="0.15">
      <c r="K408" s="92" t="str">
        <f t="shared" si="14"/>
        <v/>
      </c>
    </row>
    <row r="409" spans="11:11" x14ac:dyDescent="0.15">
      <c r="K409" s="92" t="str">
        <f t="shared" si="14"/>
        <v/>
      </c>
    </row>
    <row r="410" spans="11:11" x14ac:dyDescent="0.15">
      <c r="K410" s="92" t="str">
        <f t="shared" si="14"/>
        <v/>
      </c>
    </row>
    <row r="411" spans="11:11" x14ac:dyDescent="0.15">
      <c r="K411" s="92" t="str">
        <f t="shared" si="14"/>
        <v/>
      </c>
    </row>
    <row r="412" spans="11:11" x14ac:dyDescent="0.15">
      <c r="K412" s="92" t="str">
        <f t="shared" si="14"/>
        <v/>
      </c>
    </row>
    <row r="413" spans="11:11" x14ac:dyDescent="0.15">
      <c r="K413" s="92" t="str">
        <f t="shared" si="14"/>
        <v/>
      </c>
    </row>
    <row r="414" spans="11:11" x14ac:dyDescent="0.15">
      <c r="K414" s="92" t="str">
        <f t="shared" si="14"/>
        <v/>
      </c>
    </row>
    <row r="415" spans="11:11" x14ac:dyDescent="0.15">
      <c r="K415" s="92" t="str">
        <f t="shared" si="14"/>
        <v/>
      </c>
    </row>
    <row r="416" spans="11:11" x14ac:dyDescent="0.15">
      <c r="K416" s="92" t="str">
        <f t="shared" si="14"/>
        <v/>
      </c>
    </row>
    <row r="417" spans="11:11" x14ac:dyDescent="0.15">
      <c r="K417" s="92" t="str">
        <f t="shared" si="14"/>
        <v/>
      </c>
    </row>
    <row r="418" spans="11:11" x14ac:dyDescent="0.15">
      <c r="K418" s="92" t="str">
        <f t="shared" si="14"/>
        <v/>
      </c>
    </row>
    <row r="419" spans="11:11" x14ac:dyDescent="0.15">
      <c r="K419" s="92" t="str">
        <f t="shared" si="14"/>
        <v/>
      </c>
    </row>
    <row r="420" spans="11:11" x14ac:dyDescent="0.15">
      <c r="K420" s="92" t="str">
        <f t="shared" si="14"/>
        <v/>
      </c>
    </row>
    <row r="421" spans="11:11" x14ac:dyDescent="0.15">
      <c r="K421" s="92" t="str">
        <f t="shared" si="14"/>
        <v/>
      </c>
    </row>
    <row r="422" spans="11:11" x14ac:dyDescent="0.15">
      <c r="K422" s="92" t="str">
        <f t="shared" si="14"/>
        <v/>
      </c>
    </row>
    <row r="423" spans="11:11" x14ac:dyDescent="0.15">
      <c r="K423" s="92" t="str">
        <f t="shared" si="14"/>
        <v/>
      </c>
    </row>
    <row r="424" spans="11:11" x14ac:dyDescent="0.15">
      <c r="K424" s="92" t="str">
        <f t="shared" si="14"/>
        <v/>
      </c>
    </row>
    <row r="425" spans="11:11" x14ac:dyDescent="0.15">
      <c r="K425" s="92" t="str">
        <f t="shared" si="14"/>
        <v/>
      </c>
    </row>
    <row r="426" spans="11:11" x14ac:dyDescent="0.15">
      <c r="K426" s="92" t="str">
        <f t="shared" si="14"/>
        <v/>
      </c>
    </row>
    <row r="427" spans="11:11" x14ac:dyDescent="0.15">
      <c r="K427" s="92" t="str">
        <f t="shared" si="14"/>
        <v/>
      </c>
    </row>
    <row r="428" spans="11:11" x14ac:dyDescent="0.15">
      <c r="K428" s="92" t="str">
        <f t="shared" si="14"/>
        <v/>
      </c>
    </row>
    <row r="429" spans="11:11" x14ac:dyDescent="0.15">
      <c r="K429" s="92" t="str">
        <f t="shared" si="14"/>
        <v/>
      </c>
    </row>
    <row r="430" spans="11:11" x14ac:dyDescent="0.15">
      <c r="K430" s="92" t="str">
        <f t="shared" si="14"/>
        <v/>
      </c>
    </row>
    <row r="431" spans="11:11" x14ac:dyDescent="0.15">
      <c r="K431" s="92" t="str">
        <f t="shared" si="14"/>
        <v/>
      </c>
    </row>
    <row r="432" spans="11:11" x14ac:dyDescent="0.15">
      <c r="K432" s="92" t="str">
        <f t="shared" si="14"/>
        <v/>
      </c>
    </row>
    <row r="433" spans="11:11" x14ac:dyDescent="0.15">
      <c r="K433" s="92" t="str">
        <f t="shared" si="14"/>
        <v/>
      </c>
    </row>
    <row r="434" spans="11:11" x14ac:dyDescent="0.15">
      <c r="K434" s="92" t="str">
        <f t="shared" si="14"/>
        <v/>
      </c>
    </row>
    <row r="435" spans="11:11" x14ac:dyDescent="0.15">
      <c r="K435" s="92" t="str">
        <f t="shared" si="14"/>
        <v/>
      </c>
    </row>
    <row r="436" spans="11:11" x14ac:dyDescent="0.15">
      <c r="K436" s="92" t="str">
        <f t="shared" si="14"/>
        <v/>
      </c>
    </row>
    <row r="437" spans="11:11" x14ac:dyDescent="0.15">
      <c r="K437" s="92" t="str">
        <f t="shared" si="14"/>
        <v/>
      </c>
    </row>
    <row r="438" spans="11:11" x14ac:dyDescent="0.15">
      <c r="K438" s="92" t="str">
        <f t="shared" si="14"/>
        <v/>
      </c>
    </row>
    <row r="439" spans="11:11" x14ac:dyDescent="0.15">
      <c r="K439" s="92" t="str">
        <f t="shared" si="14"/>
        <v/>
      </c>
    </row>
    <row r="440" spans="11:11" x14ac:dyDescent="0.15">
      <c r="K440" s="92" t="str">
        <f t="shared" si="14"/>
        <v/>
      </c>
    </row>
    <row r="441" spans="11:11" x14ac:dyDescent="0.15">
      <c r="K441" s="92" t="str">
        <f t="shared" si="14"/>
        <v/>
      </c>
    </row>
    <row r="442" spans="11:11" x14ac:dyDescent="0.15">
      <c r="K442" s="92" t="str">
        <f t="shared" si="14"/>
        <v/>
      </c>
    </row>
    <row r="443" spans="11:11" x14ac:dyDescent="0.15">
      <c r="K443" s="92" t="str">
        <f t="shared" si="14"/>
        <v/>
      </c>
    </row>
    <row r="444" spans="11:11" x14ac:dyDescent="0.15">
      <c r="K444" s="92" t="str">
        <f t="shared" si="14"/>
        <v/>
      </c>
    </row>
    <row r="445" spans="11:11" x14ac:dyDescent="0.15">
      <c r="K445" s="92" t="str">
        <f t="shared" si="14"/>
        <v/>
      </c>
    </row>
    <row r="446" spans="11:11" x14ac:dyDescent="0.15">
      <c r="K446" s="92" t="str">
        <f t="shared" si="14"/>
        <v/>
      </c>
    </row>
    <row r="447" spans="11:11" x14ac:dyDescent="0.15">
      <c r="K447" s="92" t="str">
        <f t="shared" si="14"/>
        <v/>
      </c>
    </row>
    <row r="448" spans="11:11" x14ac:dyDescent="0.15">
      <c r="K448" s="92" t="str">
        <f t="shared" si="14"/>
        <v/>
      </c>
    </row>
    <row r="449" spans="11:11" x14ac:dyDescent="0.15">
      <c r="K449" s="92" t="str">
        <f t="shared" si="14"/>
        <v/>
      </c>
    </row>
    <row r="450" spans="11:11" x14ac:dyDescent="0.15">
      <c r="K450" s="92" t="str">
        <f t="shared" si="14"/>
        <v/>
      </c>
    </row>
    <row r="451" spans="11:11" x14ac:dyDescent="0.15">
      <c r="K451" s="92" t="str">
        <f t="shared" si="14"/>
        <v/>
      </c>
    </row>
    <row r="452" spans="11:11" x14ac:dyDescent="0.15">
      <c r="K452" s="92" t="str">
        <f t="shared" si="14"/>
        <v/>
      </c>
    </row>
    <row r="453" spans="11:11" x14ac:dyDescent="0.15">
      <c r="K453" s="92" t="str">
        <f t="shared" si="14"/>
        <v/>
      </c>
    </row>
    <row r="454" spans="11:11" x14ac:dyDescent="0.15">
      <c r="K454" s="92" t="str">
        <f t="shared" si="14"/>
        <v/>
      </c>
    </row>
    <row r="455" spans="11:11" x14ac:dyDescent="0.15">
      <c r="K455" s="92" t="str">
        <f t="shared" si="14"/>
        <v/>
      </c>
    </row>
    <row r="456" spans="11:11" x14ac:dyDescent="0.15">
      <c r="K456" s="92" t="str">
        <f t="shared" ref="K456:K467" si="15">IF(J456="","",J456+K455)</f>
        <v/>
      </c>
    </row>
    <row r="457" spans="11:11" x14ac:dyDescent="0.15">
      <c r="K457" s="92" t="str">
        <f t="shared" si="15"/>
        <v/>
      </c>
    </row>
    <row r="458" spans="11:11" x14ac:dyDescent="0.15">
      <c r="K458" s="92" t="str">
        <f t="shared" si="15"/>
        <v/>
      </c>
    </row>
    <row r="459" spans="11:11" x14ac:dyDescent="0.15">
      <c r="K459" s="92" t="str">
        <f t="shared" si="15"/>
        <v/>
      </c>
    </row>
    <row r="460" spans="11:11" x14ac:dyDescent="0.15">
      <c r="K460" s="92" t="str">
        <f t="shared" si="15"/>
        <v/>
      </c>
    </row>
    <row r="461" spans="11:11" x14ac:dyDescent="0.15">
      <c r="K461" s="92" t="str">
        <f t="shared" si="15"/>
        <v/>
      </c>
    </row>
    <row r="462" spans="11:11" x14ac:dyDescent="0.15">
      <c r="K462" s="92" t="str">
        <f t="shared" si="15"/>
        <v/>
      </c>
    </row>
    <row r="463" spans="11:11" x14ac:dyDescent="0.15">
      <c r="K463" s="92" t="str">
        <f t="shared" si="15"/>
        <v/>
      </c>
    </row>
    <row r="464" spans="11:11" x14ac:dyDescent="0.15">
      <c r="K464" s="92" t="str">
        <f t="shared" si="15"/>
        <v/>
      </c>
    </row>
    <row r="465" spans="11:11" x14ac:dyDescent="0.15">
      <c r="K465" s="92" t="str">
        <f t="shared" si="15"/>
        <v/>
      </c>
    </row>
    <row r="466" spans="11:11" x14ac:dyDescent="0.15">
      <c r="K466" s="92" t="str">
        <f t="shared" si="15"/>
        <v/>
      </c>
    </row>
    <row r="467" spans="11:11" x14ac:dyDescent="0.15">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79" activePane="bottomLeft" state="frozen"/>
      <selection pane="bottomLeft" activeCell="A98" sqref="A98"/>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6.7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2458</v>
      </c>
      <c r="B2" s="737">
        <v>97</v>
      </c>
      <c r="C2" s="765" t="s">
        <v>2467</v>
      </c>
      <c r="D2" s="2"/>
      <c r="E2"/>
      <c r="G2" s="654">
        <v>211</v>
      </c>
      <c r="H2" s="653" t="s">
        <v>2523</v>
      </c>
      <c r="J2"/>
      <c r="K2"/>
    </row>
    <row r="3" spans="1:14" x14ac:dyDescent="0.15">
      <c r="A3" s="736" t="s">
        <v>2459</v>
      </c>
      <c r="B3" s="737">
        <v>97</v>
      </c>
      <c r="C3" s="725"/>
      <c r="D3" s="2"/>
      <c r="E3"/>
      <c r="G3" s="654">
        <v>212</v>
      </c>
      <c r="H3" s="653" t="s">
        <v>2457</v>
      </c>
      <c r="J3"/>
      <c r="K3"/>
    </row>
    <row r="4" spans="1:14" x14ac:dyDescent="0.15">
      <c r="A4" s="2"/>
      <c r="B4" s="725"/>
      <c r="C4" s="725"/>
      <c r="D4" s="2"/>
      <c r="E4"/>
      <c r="G4" s="654">
        <v>213</v>
      </c>
      <c r="H4" s="653" t="s">
        <v>2459</v>
      </c>
      <c r="J4"/>
      <c r="K4"/>
    </row>
    <row r="5" spans="1:14" x14ac:dyDescent="0.15">
      <c r="M5">
        <v>66</v>
      </c>
      <c r="N5">
        <v>60</v>
      </c>
    </row>
    <row r="6" spans="1:14" x14ac:dyDescent="0.15">
      <c r="A6" s="1336" t="s">
        <v>397</v>
      </c>
      <c r="B6" s="1337"/>
      <c r="C6" s="1337"/>
      <c r="D6" s="1337"/>
      <c r="E6" s="1338"/>
      <c r="G6" s="1339" t="s">
        <v>2459</v>
      </c>
      <c r="H6" s="1340"/>
      <c r="I6" s="1340"/>
      <c r="J6" s="1340"/>
      <c r="K6" s="1341"/>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03" t="s">
        <v>2</v>
      </c>
      <c r="K8" s="92" t="str">
        <f>IF(J8="","",J8)</f>
        <v/>
      </c>
    </row>
    <row r="9" spans="1:14" x14ac:dyDescent="0.15">
      <c r="A9" s="103">
        <v>40642</v>
      </c>
      <c r="B9" t="s">
        <v>729</v>
      </c>
      <c r="C9" t="s">
        <v>730</v>
      </c>
      <c r="D9" s="92">
        <v>335000</v>
      </c>
      <c r="E9" s="92">
        <f>IF(D9="","",D9)</f>
        <v>335000</v>
      </c>
      <c r="G9" s="103">
        <v>40631</v>
      </c>
      <c r="H9" t="s">
        <v>729</v>
      </c>
      <c r="I9" t="s">
        <v>747</v>
      </c>
      <c r="J9" s="92">
        <v>240100</v>
      </c>
      <c r="K9" s="92">
        <f>IF(J9="","",J9)</f>
        <v>240100</v>
      </c>
    </row>
    <row r="10" spans="1:14" x14ac:dyDescent="0.15">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15">
      <c r="A11" s="103">
        <v>40701</v>
      </c>
      <c r="B11" t="s">
        <v>729</v>
      </c>
      <c r="C11" t="s">
        <v>732</v>
      </c>
      <c r="D11" s="92">
        <v>500000</v>
      </c>
      <c r="E11" s="92">
        <f t="shared" si="0"/>
        <v>966215</v>
      </c>
      <c r="K11" s="92" t="str">
        <f t="shared" si="1"/>
        <v/>
      </c>
    </row>
    <row r="12" spans="1:14" x14ac:dyDescent="0.15">
      <c r="A12" s="103">
        <v>40871</v>
      </c>
      <c r="B12" t="s">
        <v>729</v>
      </c>
      <c r="C12" t="s">
        <v>736</v>
      </c>
      <c r="D12" s="92">
        <v>479480</v>
      </c>
      <c r="E12" s="92">
        <f t="shared" si="0"/>
        <v>1445695</v>
      </c>
      <c r="K12" s="92" t="str">
        <f t="shared" si="1"/>
        <v/>
      </c>
    </row>
    <row r="13" spans="1:14" x14ac:dyDescent="0.15">
      <c r="A13" s="103">
        <v>40597</v>
      </c>
      <c r="B13" t="s">
        <v>321</v>
      </c>
      <c r="C13" t="s">
        <v>738</v>
      </c>
      <c r="D13" s="92">
        <v>100000</v>
      </c>
      <c r="E13" s="92">
        <f t="shared" si="0"/>
        <v>1545695</v>
      </c>
      <c r="K13" s="92" t="str">
        <f t="shared" si="1"/>
        <v/>
      </c>
    </row>
    <row r="14" spans="1:14" x14ac:dyDescent="0.15">
      <c r="A14" s="103">
        <v>40752</v>
      </c>
      <c r="B14" t="s">
        <v>729</v>
      </c>
      <c r="C14" t="s">
        <v>745</v>
      </c>
      <c r="D14" s="92">
        <v>320000</v>
      </c>
      <c r="E14" s="92">
        <f t="shared" si="0"/>
        <v>1865695</v>
      </c>
      <c r="K14" s="92" t="str">
        <f t="shared" si="1"/>
        <v/>
      </c>
    </row>
    <row r="15" spans="1:14" x14ac:dyDescent="0.15">
      <c r="E15" s="92" t="str">
        <f t="shared" si="0"/>
        <v/>
      </c>
      <c r="K15" s="92" t="str">
        <f t="shared" si="1"/>
        <v/>
      </c>
    </row>
    <row r="16" spans="1:14" x14ac:dyDescent="0.15">
      <c r="E16" s="92" t="str">
        <f t="shared" si="0"/>
        <v/>
      </c>
      <c r="K16" s="92" t="str">
        <f t="shared" si="1"/>
        <v/>
      </c>
    </row>
    <row r="17" spans="1:11" x14ac:dyDescent="0.15">
      <c r="E17" s="92" t="str">
        <f t="shared" si="0"/>
        <v/>
      </c>
      <c r="K17" s="92" t="str">
        <f t="shared" si="1"/>
        <v/>
      </c>
    </row>
    <row r="18" spans="1:11" ht="14.25" thickBot="1" x14ac:dyDescent="0.2">
      <c r="A18" s="120"/>
      <c r="B18" s="119"/>
      <c r="C18" s="119"/>
      <c r="D18" s="116"/>
      <c r="E18" s="116" t="str">
        <f t="shared" si="0"/>
        <v/>
      </c>
      <c r="F18" s="119"/>
      <c r="G18" s="120"/>
      <c r="H18" s="119"/>
      <c r="I18" s="119"/>
      <c r="J18" s="116"/>
      <c r="K18" s="116" t="str">
        <f t="shared" si="1"/>
        <v/>
      </c>
    </row>
    <row r="19" spans="1:11" ht="14.25" thickTop="1" x14ac:dyDescent="0.15">
      <c r="A19" s="103" t="s">
        <v>468</v>
      </c>
      <c r="E19" s="92" t="str">
        <f t="shared" si="0"/>
        <v/>
      </c>
      <c r="G19" s="103" t="s">
        <v>468</v>
      </c>
      <c r="K19" s="92" t="str">
        <f t="shared" si="1"/>
        <v/>
      </c>
    </row>
    <row r="20" spans="1:11" x14ac:dyDescent="0.15">
      <c r="A20" s="103">
        <v>41005</v>
      </c>
      <c r="B20" t="s">
        <v>729</v>
      </c>
      <c r="C20" t="s">
        <v>773</v>
      </c>
      <c r="D20" s="92">
        <v>250000</v>
      </c>
      <c r="E20" s="92">
        <f>IF(D20="","",D20)</f>
        <v>250000</v>
      </c>
      <c r="K20" s="92" t="str">
        <f t="shared" si="1"/>
        <v/>
      </c>
    </row>
    <row r="21" spans="1:11" x14ac:dyDescent="0.15">
      <c r="A21" s="103">
        <v>41061</v>
      </c>
      <c r="B21" t="s">
        <v>729</v>
      </c>
      <c r="C21" t="s">
        <v>775</v>
      </c>
      <c r="D21" s="92">
        <v>178340</v>
      </c>
      <c r="E21" s="92">
        <f t="shared" si="0"/>
        <v>428340</v>
      </c>
      <c r="K21" s="92" t="str">
        <f t="shared" si="1"/>
        <v/>
      </c>
    </row>
    <row r="22" spans="1:11" x14ac:dyDescent="0.15">
      <c r="E22" s="92" t="str">
        <f t="shared" si="0"/>
        <v/>
      </c>
      <c r="K22" s="92" t="str">
        <f t="shared" si="1"/>
        <v/>
      </c>
    </row>
    <row r="23" spans="1:11" x14ac:dyDescent="0.15">
      <c r="E23" s="92" t="str">
        <f t="shared" si="0"/>
        <v/>
      </c>
      <c r="K23" s="92" t="str">
        <f t="shared" si="1"/>
        <v/>
      </c>
    </row>
    <row r="24" spans="1:11" x14ac:dyDescent="0.15">
      <c r="E24" s="92" t="str">
        <f t="shared" si="0"/>
        <v/>
      </c>
      <c r="K24" s="92" t="str">
        <f t="shared" si="1"/>
        <v/>
      </c>
    </row>
    <row r="25" spans="1:11" ht="14.25" thickBot="1" x14ac:dyDescent="0.2">
      <c r="A25" s="120"/>
      <c r="B25" s="119"/>
      <c r="C25" s="119"/>
      <c r="D25" s="116"/>
      <c r="E25" s="116" t="str">
        <f t="shared" si="0"/>
        <v/>
      </c>
      <c r="F25" s="119"/>
      <c r="G25" s="120"/>
      <c r="H25" s="119"/>
      <c r="I25" s="119"/>
      <c r="J25" s="116"/>
      <c r="K25" s="116" t="str">
        <f t="shared" si="1"/>
        <v/>
      </c>
    </row>
    <row r="26" spans="1:11" ht="14.25" thickTop="1" x14ac:dyDescent="0.15">
      <c r="A26" s="103" t="s">
        <v>492</v>
      </c>
      <c r="E26" s="92" t="str">
        <f t="shared" si="0"/>
        <v/>
      </c>
      <c r="G26" s="103" t="s">
        <v>492</v>
      </c>
      <c r="K26" s="92" t="str">
        <f t="shared" si="1"/>
        <v/>
      </c>
    </row>
    <row r="27" spans="1:11" x14ac:dyDescent="0.15">
      <c r="A27" s="103">
        <v>41369</v>
      </c>
      <c r="B27" t="s">
        <v>729</v>
      </c>
      <c r="C27" t="s">
        <v>800</v>
      </c>
      <c r="D27" s="92">
        <v>265000</v>
      </c>
      <c r="E27" s="92">
        <f>IF(D27="","",D27)</f>
        <v>265000</v>
      </c>
      <c r="K27" s="92" t="str">
        <f>IF(J27="","",J27)</f>
        <v/>
      </c>
    </row>
    <row r="28" spans="1:11" x14ac:dyDescent="0.15">
      <c r="A28" s="103">
        <v>41472</v>
      </c>
      <c r="B28" t="s">
        <v>729</v>
      </c>
      <c r="C28" t="s">
        <v>808</v>
      </c>
      <c r="D28" s="92">
        <v>1000000</v>
      </c>
      <c r="E28" s="92">
        <f t="shared" si="0"/>
        <v>1265000</v>
      </c>
      <c r="K28" s="92" t="str">
        <f t="shared" si="1"/>
        <v/>
      </c>
    </row>
    <row r="29" spans="1:11" x14ac:dyDescent="0.15">
      <c r="A29" s="103">
        <v>41572</v>
      </c>
      <c r="B29" t="s">
        <v>817</v>
      </c>
      <c r="C29" t="s">
        <v>818</v>
      </c>
      <c r="D29" s="92">
        <v>81145</v>
      </c>
      <c r="E29" s="92">
        <f t="shared" si="0"/>
        <v>1346145</v>
      </c>
      <c r="K29" s="92" t="str">
        <f t="shared" si="1"/>
        <v/>
      </c>
    </row>
    <row r="30" spans="1:11" x14ac:dyDescent="0.15">
      <c r="A30" s="103">
        <v>41572</v>
      </c>
      <c r="B30" t="s">
        <v>712</v>
      </c>
      <c r="C30" t="s">
        <v>819</v>
      </c>
      <c r="D30" s="92">
        <v>30000</v>
      </c>
      <c r="E30" s="92">
        <f t="shared" si="0"/>
        <v>1376145</v>
      </c>
      <c r="K30" s="92" t="str">
        <f t="shared" si="1"/>
        <v/>
      </c>
    </row>
    <row r="31" spans="1:11" x14ac:dyDescent="0.15">
      <c r="A31" s="103">
        <v>41572</v>
      </c>
      <c r="B31" t="s">
        <v>712</v>
      </c>
      <c r="C31" t="s">
        <v>820</v>
      </c>
      <c r="D31" s="92">
        <v>50000</v>
      </c>
      <c r="E31" s="92">
        <f t="shared" si="0"/>
        <v>1426145</v>
      </c>
      <c r="K31" s="92" t="str">
        <f t="shared" si="1"/>
        <v/>
      </c>
    </row>
    <row r="32" spans="1:11" x14ac:dyDescent="0.15">
      <c r="E32" s="92" t="str">
        <f t="shared" si="0"/>
        <v/>
      </c>
      <c r="K32" s="92" t="str">
        <f t="shared" si="1"/>
        <v/>
      </c>
    </row>
    <row r="33" spans="1:11" x14ac:dyDescent="0.15">
      <c r="E33" s="92" t="str">
        <f t="shared" si="0"/>
        <v/>
      </c>
      <c r="K33" s="92" t="str">
        <f t="shared" si="1"/>
        <v/>
      </c>
    </row>
    <row r="34" spans="1:11" x14ac:dyDescent="0.15">
      <c r="E34" s="92" t="str">
        <f t="shared" si="0"/>
        <v/>
      </c>
      <c r="K34" s="92" t="str">
        <f t="shared" si="1"/>
        <v/>
      </c>
    </row>
    <row r="35" spans="1:11" ht="14.25" thickBot="1" x14ac:dyDescent="0.2">
      <c r="A35" s="120"/>
      <c r="B35" s="119"/>
      <c r="C35" s="119"/>
      <c r="D35" s="116"/>
      <c r="E35" s="116" t="str">
        <f t="shared" si="0"/>
        <v/>
      </c>
      <c r="F35" s="119"/>
      <c r="G35" s="120"/>
      <c r="H35" s="119"/>
      <c r="I35" s="119"/>
      <c r="J35" s="116"/>
      <c r="K35" s="116" t="str">
        <f t="shared" si="1"/>
        <v/>
      </c>
    </row>
    <row r="36" spans="1:11" ht="14.25" thickTop="1" x14ac:dyDescent="0.15">
      <c r="A36" s="103" t="s">
        <v>522</v>
      </c>
      <c r="E36" s="92" t="str">
        <f t="shared" si="0"/>
        <v/>
      </c>
      <c r="G36" s="103" t="s">
        <v>522</v>
      </c>
      <c r="K36" s="92" t="str">
        <f t="shared" si="1"/>
        <v/>
      </c>
    </row>
    <row r="37" spans="1:11" x14ac:dyDescent="0.15">
      <c r="A37" s="103">
        <v>41741</v>
      </c>
      <c r="B37" t="s">
        <v>817</v>
      </c>
      <c r="C37" t="s">
        <v>852</v>
      </c>
      <c r="D37" s="92">
        <v>215000</v>
      </c>
      <c r="E37" s="92">
        <f>IF(D37="","",D37)</f>
        <v>215000</v>
      </c>
      <c r="K37" s="92" t="str">
        <f>IF(J37="","",J37)</f>
        <v/>
      </c>
    </row>
    <row r="38" spans="1:11" x14ac:dyDescent="0.15">
      <c r="E38" s="92" t="str">
        <f t="shared" si="0"/>
        <v/>
      </c>
      <c r="K38" s="92" t="str">
        <f t="shared" si="1"/>
        <v/>
      </c>
    </row>
    <row r="39" spans="1:11" x14ac:dyDescent="0.15">
      <c r="E39" s="92" t="str">
        <f t="shared" si="0"/>
        <v/>
      </c>
      <c r="K39" s="92" t="str">
        <f t="shared" si="1"/>
        <v/>
      </c>
    </row>
    <row r="40" spans="1:11" x14ac:dyDescent="0.15">
      <c r="E40" s="92" t="str">
        <f t="shared" si="0"/>
        <v/>
      </c>
      <c r="K40" s="92" t="str">
        <f t="shared" si="1"/>
        <v/>
      </c>
    </row>
    <row r="41" spans="1:11" x14ac:dyDescent="0.15">
      <c r="E41" s="92" t="str">
        <f t="shared" si="0"/>
        <v/>
      </c>
      <c r="K41" s="92" t="str">
        <f t="shared" si="1"/>
        <v/>
      </c>
    </row>
    <row r="42" spans="1:11" x14ac:dyDescent="0.15">
      <c r="E42" s="92" t="str">
        <f t="shared" si="0"/>
        <v/>
      </c>
      <c r="K42" s="92" t="str">
        <f t="shared" si="1"/>
        <v/>
      </c>
    </row>
    <row r="43" spans="1:11" ht="14.25" thickBot="1" x14ac:dyDescent="0.2">
      <c r="A43" s="120"/>
      <c r="B43" s="119"/>
      <c r="C43" s="119"/>
      <c r="D43" s="116"/>
      <c r="E43" s="116" t="str">
        <f t="shared" si="0"/>
        <v/>
      </c>
      <c r="F43" s="119"/>
      <c r="G43" s="120"/>
      <c r="H43" s="119"/>
      <c r="I43" s="119"/>
      <c r="J43" s="116"/>
      <c r="K43" s="116" t="str">
        <f t="shared" si="1"/>
        <v/>
      </c>
    </row>
    <row r="44" spans="1:11" ht="14.25" thickTop="1" x14ac:dyDescent="0.15">
      <c r="A44" s="103" t="s">
        <v>896</v>
      </c>
      <c r="E44" s="92" t="str">
        <f t="shared" si="0"/>
        <v/>
      </c>
      <c r="G44" s="103" t="s">
        <v>896</v>
      </c>
      <c r="K44" s="92" t="str">
        <f t="shared" si="1"/>
        <v/>
      </c>
    </row>
    <row r="45" spans="1:11" x14ac:dyDescent="0.15">
      <c r="A45" s="103">
        <v>42072</v>
      </c>
      <c r="B45" t="s">
        <v>729</v>
      </c>
      <c r="C45" t="s">
        <v>883</v>
      </c>
      <c r="D45" s="92">
        <v>300000</v>
      </c>
      <c r="E45" s="92">
        <f>IF(D45="","",D45)</f>
        <v>300000</v>
      </c>
      <c r="K45" s="92" t="str">
        <f>IF(J45="","",J45)</f>
        <v/>
      </c>
    </row>
    <row r="46" spans="1:11" x14ac:dyDescent="0.15">
      <c r="A46" s="103">
        <v>42089</v>
      </c>
      <c r="B46" t="s">
        <v>729</v>
      </c>
      <c r="C46" t="s">
        <v>887</v>
      </c>
      <c r="D46" s="92">
        <v>60912</v>
      </c>
      <c r="E46" s="92">
        <f t="shared" si="0"/>
        <v>360912</v>
      </c>
      <c r="K46" s="92" t="str">
        <f t="shared" ref="K46:K52" si="2">IF(J46="","",J46+K45)</f>
        <v/>
      </c>
    </row>
    <row r="47" spans="1:11" x14ac:dyDescent="0.15">
      <c r="A47" s="103">
        <v>42089</v>
      </c>
      <c r="B47" t="s">
        <v>729</v>
      </c>
      <c r="C47" t="s">
        <v>888</v>
      </c>
      <c r="D47" s="92">
        <v>19200</v>
      </c>
      <c r="E47" s="92">
        <f t="shared" si="0"/>
        <v>380112</v>
      </c>
      <c r="K47" s="92" t="str">
        <f t="shared" si="2"/>
        <v/>
      </c>
    </row>
    <row r="48" spans="1:11" x14ac:dyDescent="0.15">
      <c r="A48" s="103">
        <v>42101</v>
      </c>
      <c r="B48" t="s">
        <v>729</v>
      </c>
      <c r="C48" t="s">
        <v>889</v>
      </c>
      <c r="D48" s="92">
        <v>240000</v>
      </c>
      <c r="E48" s="92">
        <f t="shared" si="0"/>
        <v>620112</v>
      </c>
      <c r="K48" s="92" t="str">
        <f t="shared" si="2"/>
        <v/>
      </c>
    </row>
    <row r="49" spans="1:11" x14ac:dyDescent="0.15">
      <c r="A49" s="103">
        <v>42304</v>
      </c>
      <c r="B49" t="s">
        <v>817</v>
      </c>
      <c r="C49" t="s">
        <v>1541</v>
      </c>
      <c r="D49" s="92">
        <v>60000</v>
      </c>
      <c r="E49" s="92">
        <f t="shared" si="0"/>
        <v>680112</v>
      </c>
      <c r="K49" s="92" t="str">
        <f t="shared" si="2"/>
        <v/>
      </c>
    </row>
    <row r="50" spans="1:11" x14ac:dyDescent="0.15">
      <c r="E50" s="92" t="str">
        <f t="shared" si="0"/>
        <v/>
      </c>
      <c r="K50" s="92" t="str">
        <f t="shared" si="2"/>
        <v/>
      </c>
    </row>
    <row r="51" spans="1:11" x14ac:dyDescent="0.15">
      <c r="E51" s="92" t="str">
        <f t="shared" si="0"/>
        <v/>
      </c>
      <c r="K51" s="92" t="str">
        <f t="shared" si="2"/>
        <v/>
      </c>
    </row>
    <row r="52" spans="1:11" x14ac:dyDescent="0.15">
      <c r="E52" s="92" t="str">
        <f t="shared" si="0"/>
        <v/>
      </c>
      <c r="K52" s="92" t="str">
        <f t="shared" si="2"/>
        <v/>
      </c>
    </row>
    <row r="53" spans="1:11" x14ac:dyDescent="0.15">
      <c r="E53" s="92" t="str">
        <f t="shared" si="0"/>
        <v/>
      </c>
      <c r="K53" s="92" t="str">
        <f t="shared" si="1"/>
        <v/>
      </c>
    </row>
    <row r="54" spans="1:11" x14ac:dyDescent="0.15">
      <c r="E54" s="92" t="str">
        <f t="shared" si="0"/>
        <v/>
      </c>
      <c r="K54" s="92" t="str">
        <f t="shared" si="1"/>
        <v/>
      </c>
    </row>
    <row r="55" spans="1:11" ht="14.25" thickBot="1" x14ac:dyDescent="0.2">
      <c r="A55" s="120"/>
      <c r="B55" s="119"/>
      <c r="C55" s="119"/>
      <c r="D55" s="116"/>
      <c r="E55" s="116" t="str">
        <f>IF(D55="","",D55+E54)</f>
        <v/>
      </c>
      <c r="F55" s="119"/>
      <c r="G55" s="120"/>
      <c r="H55" s="119"/>
      <c r="I55" s="119"/>
      <c r="J55" s="116"/>
      <c r="K55" s="116" t="str">
        <f>IF(J55="","",J55+K54)</f>
        <v/>
      </c>
    </row>
    <row r="56" spans="1:11" ht="14.25" thickTop="1" x14ac:dyDescent="0.15">
      <c r="A56" s="103" t="s">
        <v>1638</v>
      </c>
      <c r="E56" s="92" t="str">
        <f>IF(D56="","",D56+E55)</f>
        <v/>
      </c>
      <c r="G56" s="103" t="s">
        <v>1638</v>
      </c>
      <c r="K56" s="92" t="str">
        <f>IF(J56="","",J56+K55)</f>
        <v/>
      </c>
    </row>
    <row r="57" spans="1:11" x14ac:dyDescent="0.15">
      <c r="A57" s="103">
        <v>42468</v>
      </c>
      <c r="B57" t="s">
        <v>817</v>
      </c>
      <c r="C57" t="s">
        <v>1695</v>
      </c>
      <c r="D57" s="92">
        <v>245000</v>
      </c>
      <c r="E57" s="92">
        <f>IF(D57="","",D57)</f>
        <v>245000</v>
      </c>
      <c r="K57" s="92" t="str">
        <f>IF(J57="","",J57)</f>
        <v/>
      </c>
    </row>
    <row r="58" spans="1:11" x14ac:dyDescent="0.15">
      <c r="E58" s="92" t="str">
        <f t="shared" si="0"/>
        <v/>
      </c>
      <c r="K58" s="92" t="str">
        <f t="shared" si="1"/>
        <v/>
      </c>
    </row>
    <row r="59" spans="1:11" x14ac:dyDescent="0.15">
      <c r="E59" s="92" t="str">
        <f t="shared" si="0"/>
        <v/>
      </c>
      <c r="K59" s="92" t="str">
        <f t="shared" si="1"/>
        <v/>
      </c>
    </row>
    <row r="60" spans="1:11" x14ac:dyDescent="0.15">
      <c r="E60" s="92" t="str">
        <f t="shared" si="0"/>
        <v/>
      </c>
      <c r="K60" s="92" t="str">
        <f t="shared" si="1"/>
        <v/>
      </c>
    </row>
    <row r="61" spans="1:11" x14ac:dyDescent="0.15">
      <c r="E61" s="92" t="str">
        <f t="shared" si="0"/>
        <v/>
      </c>
      <c r="K61" s="92" t="str">
        <f t="shared" si="1"/>
        <v/>
      </c>
    </row>
    <row r="62" spans="1:11" ht="14.25" thickBot="1" x14ac:dyDescent="0.2">
      <c r="A62" s="120"/>
      <c r="B62" s="119"/>
      <c r="C62" s="119"/>
      <c r="D62" s="116"/>
      <c r="E62" s="116" t="str">
        <f t="shared" si="0"/>
        <v/>
      </c>
      <c r="F62" s="119"/>
      <c r="G62" s="120"/>
      <c r="H62" s="119"/>
      <c r="I62" s="119"/>
      <c r="J62" s="116"/>
      <c r="K62" s="116" t="str">
        <f t="shared" si="1"/>
        <v/>
      </c>
    </row>
    <row r="63" spans="1:11" ht="14.25" thickTop="1" x14ac:dyDescent="0.15">
      <c r="A63" s="103" t="s">
        <v>1759</v>
      </c>
      <c r="E63" s="92" t="str">
        <f t="shared" ref="E63:E120" si="3">IF(D63="","",D63+E62)</f>
        <v/>
      </c>
      <c r="G63" s="103" t="s">
        <v>1759</v>
      </c>
      <c r="K63" s="92" t="str">
        <f t="shared" ref="K63:K120" si="4">IF(J63="","",J63+K62)</f>
        <v/>
      </c>
    </row>
    <row r="64" spans="1:11" x14ac:dyDescent="0.15">
      <c r="A64" s="103">
        <v>42779</v>
      </c>
      <c r="B64" t="s">
        <v>1942</v>
      </c>
      <c r="C64" t="s">
        <v>1943</v>
      </c>
      <c r="D64" s="92">
        <v>100000</v>
      </c>
      <c r="E64" s="92">
        <f>IF(D64="","",D64)</f>
        <v>100000</v>
      </c>
      <c r="K64" s="92" t="str">
        <f>IF(J64="","",J64)</f>
        <v/>
      </c>
    </row>
    <row r="65" spans="1:11" x14ac:dyDescent="0.15">
      <c r="A65" s="103">
        <v>42831</v>
      </c>
      <c r="B65" t="s">
        <v>729</v>
      </c>
      <c r="C65" t="s">
        <v>1973</v>
      </c>
      <c r="D65" s="92">
        <v>72000</v>
      </c>
      <c r="E65" s="92">
        <f>IF(D65="","",D65+E64)</f>
        <v>172000</v>
      </c>
      <c r="K65" s="92" t="str">
        <f t="shared" si="4"/>
        <v/>
      </c>
    </row>
    <row r="66" spans="1:11" x14ac:dyDescent="0.15">
      <c r="A66" s="103">
        <v>42831</v>
      </c>
      <c r="B66" t="s">
        <v>407</v>
      </c>
      <c r="C66" t="s">
        <v>1966</v>
      </c>
      <c r="D66" s="92">
        <v>100000</v>
      </c>
      <c r="E66" s="92">
        <f>IF(D66="","",D66+E65)</f>
        <v>272000</v>
      </c>
      <c r="K66" s="92" t="str">
        <f t="shared" si="4"/>
        <v/>
      </c>
    </row>
    <row r="67" spans="1:11" x14ac:dyDescent="0.15">
      <c r="A67" s="103">
        <v>42832</v>
      </c>
      <c r="B67" t="s">
        <v>729</v>
      </c>
      <c r="C67" t="s">
        <v>1977</v>
      </c>
      <c r="D67" s="92">
        <v>140000</v>
      </c>
      <c r="E67" s="92">
        <f>IF(D67="","",D67+E66)</f>
        <v>412000</v>
      </c>
      <c r="K67" s="92" t="str">
        <f t="shared" si="4"/>
        <v/>
      </c>
    </row>
    <row r="68" spans="1:11" x14ac:dyDescent="0.15">
      <c r="A68" s="103">
        <v>42834</v>
      </c>
      <c r="B68" t="s">
        <v>729</v>
      </c>
      <c r="C68" t="s">
        <v>1977</v>
      </c>
      <c r="D68" s="92">
        <v>30000</v>
      </c>
      <c r="E68" s="92">
        <f>IF(D68="","",D68+E67)</f>
        <v>442000</v>
      </c>
      <c r="K68" s="92" t="str">
        <f t="shared" si="4"/>
        <v/>
      </c>
    </row>
    <row r="69" spans="1:11" x14ac:dyDescent="0.15">
      <c r="K69" s="92" t="str">
        <f t="shared" si="4"/>
        <v/>
      </c>
    </row>
    <row r="70" spans="1:11" x14ac:dyDescent="0.15">
      <c r="E70" s="92" t="str">
        <f>IF(D70="","",D70)</f>
        <v/>
      </c>
      <c r="K70" s="92" t="str">
        <f t="shared" si="4"/>
        <v/>
      </c>
    </row>
    <row r="71" spans="1:11" x14ac:dyDescent="0.15">
      <c r="E71" s="92" t="str">
        <f>IF(D71="","",D71)</f>
        <v/>
      </c>
      <c r="K71" s="92" t="str">
        <f t="shared" si="4"/>
        <v/>
      </c>
    </row>
    <row r="72" spans="1:11" ht="14.25" thickBot="1" x14ac:dyDescent="0.2">
      <c r="A72" s="120"/>
      <c r="B72" s="119"/>
      <c r="C72" s="119"/>
      <c r="D72" s="116"/>
      <c r="E72" s="116" t="str">
        <f>IF(D72="","",D72+E71)</f>
        <v/>
      </c>
      <c r="F72" s="119"/>
      <c r="G72" s="120"/>
      <c r="H72" s="119"/>
      <c r="I72" s="119"/>
      <c r="J72" s="116"/>
      <c r="K72" s="116" t="str">
        <f t="shared" si="4"/>
        <v/>
      </c>
    </row>
    <row r="73" spans="1:11" ht="14.25" thickTop="1" x14ac:dyDescent="0.15">
      <c r="A73" s="103" t="s">
        <v>1760</v>
      </c>
      <c r="E73" s="92" t="str">
        <f>IF(D73="","",D73+E72)</f>
        <v/>
      </c>
      <c r="G73" s="103" t="s">
        <v>1760</v>
      </c>
      <c r="K73" s="92" t="str">
        <f>IF(J73="","",J73+K72)</f>
        <v/>
      </c>
    </row>
    <row r="74" spans="1:11" x14ac:dyDescent="0.15">
      <c r="A74" s="103">
        <v>43186</v>
      </c>
      <c r="B74" t="s">
        <v>2560</v>
      </c>
      <c r="C74" t="s">
        <v>2561</v>
      </c>
      <c r="D74" s="92">
        <v>828089</v>
      </c>
      <c r="E74" s="92">
        <f>IF(D74="","",D74)</f>
        <v>828089</v>
      </c>
      <c r="G74" s="103">
        <v>43217</v>
      </c>
      <c r="H74" t="s">
        <v>2565</v>
      </c>
      <c r="I74" t="s">
        <v>2573</v>
      </c>
      <c r="J74" s="92">
        <v>20000</v>
      </c>
      <c r="K74" s="92">
        <f>IF(J74="","",J74)</f>
        <v>20000</v>
      </c>
    </row>
    <row r="75" spans="1:11" x14ac:dyDescent="0.15">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15">
      <c r="A76" s="103">
        <v>43406</v>
      </c>
      <c r="B76" t="s">
        <v>2563</v>
      </c>
      <c r="C76" t="s">
        <v>2627</v>
      </c>
      <c r="D76" s="92">
        <v>1107119</v>
      </c>
      <c r="E76" s="92">
        <f>IF(D76="","",D76+E75)</f>
        <v>2150208</v>
      </c>
      <c r="K76" s="92" t="str">
        <f t="shared" si="5"/>
        <v/>
      </c>
    </row>
    <row r="77" spans="1:11" x14ac:dyDescent="0.15">
      <c r="A77" s="103">
        <v>43441</v>
      </c>
      <c r="B77" t="s">
        <v>2624</v>
      </c>
      <c r="C77" t="s">
        <v>2787</v>
      </c>
      <c r="D77" s="92">
        <v>70328</v>
      </c>
      <c r="E77" s="92">
        <f>IF(D77="","",D77+E76)</f>
        <v>2220536</v>
      </c>
      <c r="K77" s="92" t="str">
        <f t="shared" si="5"/>
        <v/>
      </c>
    </row>
    <row r="78" spans="1:11" x14ac:dyDescent="0.15">
      <c r="E78" s="92" t="str">
        <f>IF(D78="","",D78+E77)</f>
        <v/>
      </c>
      <c r="K78" s="92" t="str">
        <f t="shared" si="5"/>
        <v/>
      </c>
    </row>
    <row r="79" spans="1:11" x14ac:dyDescent="0.15">
      <c r="E79" s="92" t="str">
        <f t="shared" ref="E79:E90" si="6">IF(D79="","",D79)</f>
        <v/>
      </c>
      <c r="K79" s="92" t="str">
        <f t="shared" si="5"/>
        <v/>
      </c>
    </row>
    <row r="80" spans="1:11" ht="14.25" thickBot="1" x14ac:dyDescent="0.2">
      <c r="A80" s="120"/>
      <c r="B80" s="119"/>
      <c r="C80" s="119"/>
      <c r="D80" s="116"/>
      <c r="E80" s="116" t="str">
        <f t="shared" si="6"/>
        <v/>
      </c>
      <c r="F80" s="119"/>
      <c r="G80" s="120"/>
      <c r="H80" s="119"/>
      <c r="I80" s="119"/>
      <c r="J80" s="116"/>
      <c r="K80" s="116" t="str">
        <f t="shared" si="5"/>
        <v/>
      </c>
    </row>
    <row r="81" spans="1:11" ht="14.25" thickTop="1" x14ac:dyDescent="0.15">
      <c r="A81" s="103" t="s">
        <v>1761</v>
      </c>
      <c r="E81" s="92" t="str">
        <f t="shared" si="6"/>
        <v/>
      </c>
      <c r="G81" s="103" t="s">
        <v>2774</v>
      </c>
      <c r="K81" s="92" t="str">
        <f t="shared" si="5"/>
        <v/>
      </c>
    </row>
    <row r="82" spans="1:11" x14ac:dyDescent="0.15">
      <c r="A82" s="103">
        <v>43573</v>
      </c>
      <c r="B82" t="s">
        <v>3080</v>
      </c>
      <c r="C82" t="s">
        <v>3081</v>
      </c>
      <c r="D82" s="92">
        <v>225000</v>
      </c>
      <c r="E82" s="92">
        <f t="shared" si="6"/>
        <v>225000</v>
      </c>
      <c r="G82" s="103">
        <v>43627</v>
      </c>
      <c r="H82" t="s">
        <v>2991</v>
      </c>
      <c r="J82" s="92">
        <v>996000</v>
      </c>
      <c r="K82" s="92">
        <f t="shared" si="5"/>
        <v>996000</v>
      </c>
    </row>
    <row r="83" spans="1:11" x14ac:dyDescent="0.15">
      <c r="E83" s="92" t="str">
        <f>IF(D83="","",D83+E82)</f>
        <v/>
      </c>
      <c r="K83" s="92" t="str">
        <f t="shared" si="5"/>
        <v/>
      </c>
    </row>
    <row r="84" spans="1:11" ht="14.25" thickBot="1" x14ac:dyDescent="0.2">
      <c r="A84" s="120"/>
      <c r="B84" s="119"/>
      <c r="C84" s="119"/>
      <c r="D84" s="116"/>
      <c r="E84" s="116" t="str">
        <f t="shared" si="6"/>
        <v/>
      </c>
      <c r="F84" s="119"/>
      <c r="G84" s="120"/>
      <c r="H84" s="119"/>
      <c r="I84" s="119"/>
      <c r="J84" s="116"/>
      <c r="K84" s="116" t="str">
        <f t="shared" si="5"/>
        <v/>
      </c>
    </row>
    <row r="85" spans="1:11" ht="14.25" thickTop="1" x14ac:dyDescent="0.15">
      <c r="A85" s="103" t="s">
        <v>2897</v>
      </c>
      <c r="E85" s="92" t="str">
        <f t="shared" si="6"/>
        <v/>
      </c>
      <c r="K85" s="92" t="str">
        <f t="shared" si="5"/>
        <v/>
      </c>
    </row>
    <row r="86" spans="1:11" x14ac:dyDescent="0.15">
      <c r="A86" s="103">
        <v>43909</v>
      </c>
      <c r="B86" t="s">
        <v>3089</v>
      </c>
      <c r="C86" t="s">
        <v>3090</v>
      </c>
      <c r="D86" s="92">
        <v>1000000</v>
      </c>
      <c r="E86" s="92">
        <f>IF(D86="","",D86)</f>
        <v>1000000</v>
      </c>
      <c r="G86" s="103">
        <v>44012</v>
      </c>
      <c r="H86" t="s">
        <v>3067</v>
      </c>
      <c r="J86" s="92">
        <v>1000000</v>
      </c>
      <c r="K86" s="92">
        <f t="shared" si="5"/>
        <v>1000000</v>
      </c>
    </row>
    <row r="87" spans="1:11" x14ac:dyDescent="0.15">
      <c r="A87" s="103">
        <v>44021</v>
      </c>
      <c r="B87" t="s">
        <v>3098</v>
      </c>
      <c r="C87" t="s">
        <v>3099</v>
      </c>
      <c r="D87" s="92">
        <v>122000</v>
      </c>
      <c r="E87" s="92">
        <f>IF(D87="","",D87+E86)</f>
        <v>1122000</v>
      </c>
      <c r="K87" s="92" t="str">
        <f t="shared" si="5"/>
        <v/>
      </c>
    </row>
    <row r="88" spans="1:11" x14ac:dyDescent="0.15">
      <c r="A88" s="103">
        <v>44174</v>
      </c>
      <c r="B88" t="s">
        <v>3091</v>
      </c>
      <c r="C88" t="s">
        <v>3106</v>
      </c>
      <c r="D88" s="92">
        <v>30000</v>
      </c>
      <c r="E88" s="92">
        <f>IF(D88="","",D88+E87)</f>
        <v>1152000</v>
      </c>
      <c r="K88" s="92" t="str">
        <f t="shared" si="4"/>
        <v/>
      </c>
    </row>
    <row r="89" spans="1:11" x14ac:dyDescent="0.15">
      <c r="E89" s="92" t="str">
        <f>IF(D89="","",D89+E88)</f>
        <v/>
      </c>
      <c r="K89" s="92" t="str">
        <f t="shared" si="4"/>
        <v/>
      </c>
    </row>
    <row r="90" spans="1:11" ht="14.25" thickBot="1" x14ac:dyDescent="0.2">
      <c r="A90" s="120"/>
      <c r="B90" s="119"/>
      <c r="C90" s="119"/>
      <c r="D90" s="116"/>
      <c r="E90" s="116" t="str">
        <f t="shared" si="6"/>
        <v/>
      </c>
      <c r="F90" s="119"/>
      <c r="G90" s="120"/>
      <c r="H90" s="119"/>
      <c r="I90" s="119"/>
      <c r="J90" s="116"/>
      <c r="K90" s="116" t="str">
        <f t="shared" si="4"/>
        <v/>
      </c>
    </row>
    <row r="91" spans="1:11" ht="14.25" thickTop="1" x14ac:dyDescent="0.15">
      <c r="A91" s="103" t="s">
        <v>3189</v>
      </c>
      <c r="E91" s="92" t="str">
        <f t="shared" si="3"/>
        <v/>
      </c>
      <c r="K91" s="92" t="str">
        <f t="shared" si="4"/>
        <v/>
      </c>
    </row>
    <row r="92" spans="1:11" x14ac:dyDescent="0.15">
      <c r="A92" s="103">
        <v>44377</v>
      </c>
      <c r="B92" t="s">
        <v>3198</v>
      </c>
      <c r="C92" t="s">
        <v>3199</v>
      </c>
      <c r="D92" s="92">
        <v>33000</v>
      </c>
      <c r="E92" s="92">
        <f>IF(D92="","",D92)</f>
        <v>33000</v>
      </c>
      <c r="K92" s="92" t="str">
        <f t="shared" si="4"/>
        <v/>
      </c>
    </row>
    <row r="93" spans="1:11" x14ac:dyDescent="0.15">
      <c r="A93" s="103">
        <v>44413</v>
      </c>
      <c r="B93" t="s">
        <v>3222</v>
      </c>
      <c r="C93" t="s">
        <v>3223</v>
      </c>
      <c r="D93" s="92">
        <v>30000</v>
      </c>
      <c r="E93" s="92">
        <f t="shared" si="3"/>
        <v>63000</v>
      </c>
      <c r="K93" s="92" t="str">
        <f t="shared" si="4"/>
        <v/>
      </c>
    </row>
    <row r="94" spans="1:11" x14ac:dyDescent="0.15">
      <c r="A94" s="103">
        <v>44637</v>
      </c>
      <c r="B94" t="s">
        <v>409</v>
      </c>
      <c r="C94" t="s">
        <v>3351</v>
      </c>
      <c r="D94" s="92">
        <v>200000</v>
      </c>
      <c r="E94" s="92">
        <f t="shared" si="3"/>
        <v>263000</v>
      </c>
      <c r="K94" s="92" t="str">
        <f t="shared" si="4"/>
        <v/>
      </c>
    </row>
    <row r="95" spans="1:11" ht="14.25" thickBot="1" x14ac:dyDescent="0.2">
      <c r="E95" s="92" t="str">
        <f t="shared" si="3"/>
        <v/>
      </c>
      <c r="K95" s="92" t="str">
        <f t="shared" si="4"/>
        <v/>
      </c>
    </row>
    <row r="96" spans="1:11" ht="14.25" thickTop="1" x14ac:dyDescent="0.15">
      <c r="A96" s="945" t="s">
        <v>3315</v>
      </c>
      <c r="B96" s="946"/>
      <c r="C96" s="946"/>
      <c r="D96" s="883"/>
      <c r="E96" s="883" t="str">
        <f t="shared" si="3"/>
        <v/>
      </c>
      <c r="F96" s="946"/>
      <c r="G96" s="945"/>
      <c r="H96" s="946"/>
      <c r="I96" s="946"/>
      <c r="J96" s="883"/>
      <c r="K96" s="883" t="str">
        <f t="shared" si="4"/>
        <v/>
      </c>
    </row>
    <row r="97" spans="5:11" x14ac:dyDescent="0.15">
      <c r="E97" s="92" t="str">
        <f>IF(D97="","",D97)</f>
        <v/>
      </c>
      <c r="K97" s="92" t="str">
        <f t="shared" si="4"/>
        <v/>
      </c>
    </row>
    <row r="98" spans="5:11" x14ac:dyDescent="0.15">
      <c r="E98" s="92" t="str">
        <f>IF(D98="","",D98+E97)</f>
        <v/>
      </c>
      <c r="K98" s="92" t="str">
        <f t="shared" si="4"/>
        <v/>
      </c>
    </row>
    <row r="99" spans="5:11" x14ac:dyDescent="0.15">
      <c r="E99" s="92" t="str">
        <f>IF(D99="","",D99+E98)</f>
        <v/>
      </c>
      <c r="K99" s="92" t="str">
        <f t="shared" si="4"/>
        <v/>
      </c>
    </row>
    <row r="100" spans="5:11" x14ac:dyDescent="0.15">
      <c r="E100" s="92" t="str">
        <f>IF(D100="","",D100+E99)</f>
        <v/>
      </c>
      <c r="K100" s="92" t="str">
        <f t="shared" si="4"/>
        <v/>
      </c>
    </row>
    <row r="101" spans="5:11" x14ac:dyDescent="0.15">
      <c r="E101" s="92" t="str">
        <f t="shared" si="3"/>
        <v/>
      </c>
      <c r="K101" s="92" t="str">
        <f t="shared" si="4"/>
        <v/>
      </c>
    </row>
    <row r="102" spans="5:11" x14ac:dyDescent="0.15">
      <c r="E102" s="92" t="str">
        <f t="shared" si="3"/>
        <v/>
      </c>
      <c r="K102" s="92" t="str">
        <f t="shared" si="4"/>
        <v/>
      </c>
    </row>
    <row r="103" spans="5:11" x14ac:dyDescent="0.15">
      <c r="E103" s="92" t="str">
        <f t="shared" si="3"/>
        <v/>
      </c>
      <c r="K103" s="92" t="str">
        <f t="shared" si="4"/>
        <v/>
      </c>
    </row>
    <row r="104" spans="5:11" x14ac:dyDescent="0.15">
      <c r="E104" s="92" t="str">
        <f t="shared" si="3"/>
        <v/>
      </c>
      <c r="K104" s="92" t="str">
        <f t="shared" si="4"/>
        <v/>
      </c>
    </row>
    <row r="105" spans="5:11" x14ac:dyDescent="0.15">
      <c r="E105" s="92" t="str">
        <f t="shared" si="3"/>
        <v/>
      </c>
      <c r="K105" s="92" t="str">
        <f t="shared" si="4"/>
        <v/>
      </c>
    </row>
    <row r="106" spans="5:11" x14ac:dyDescent="0.15">
      <c r="E106" s="92" t="str">
        <f t="shared" si="3"/>
        <v/>
      </c>
      <c r="K106" s="92" t="str">
        <f t="shared" si="4"/>
        <v/>
      </c>
    </row>
    <row r="107" spans="5:11" x14ac:dyDescent="0.15">
      <c r="E107" s="92" t="str">
        <f t="shared" si="3"/>
        <v/>
      </c>
      <c r="K107" s="92" t="str">
        <f t="shared" si="4"/>
        <v/>
      </c>
    </row>
    <row r="108" spans="5:11" x14ac:dyDescent="0.15">
      <c r="E108" s="92" t="str">
        <f t="shared" si="3"/>
        <v/>
      </c>
      <c r="K108" s="92" t="str">
        <f t="shared" si="4"/>
        <v/>
      </c>
    </row>
    <row r="109" spans="5:11" x14ac:dyDescent="0.15">
      <c r="E109" s="92" t="str">
        <f t="shared" si="3"/>
        <v/>
      </c>
      <c r="K109" s="92" t="str">
        <f t="shared" si="4"/>
        <v/>
      </c>
    </row>
    <row r="110" spans="5:11" x14ac:dyDescent="0.15">
      <c r="E110" s="92" t="str">
        <f t="shared" si="3"/>
        <v/>
      </c>
      <c r="K110" s="92" t="str">
        <f t="shared" si="4"/>
        <v/>
      </c>
    </row>
    <row r="111" spans="5:11" x14ac:dyDescent="0.15">
      <c r="E111" s="92" t="str">
        <f t="shared" si="3"/>
        <v/>
      </c>
      <c r="K111" s="92" t="str">
        <f t="shared" si="4"/>
        <v/>
      </c>
    </row>
    <row r="112" spans="5:11" x14ac:dyDescent="0.15">
      <c r="E112" s="92" t="str">
        <f t="shared" si="3"/>
        <v/>
      </c>
      <c r="K112" s="92" t="str">
        <f t="shared" si="4"/>
        <v/>
      </c>
    </row>
    <row r="113" spans="5:11" x14ac:dyDescent="0.15">
      <c r="E113" s="92" t="str">
        <f t="shared" si="3"/>
        <v/>
      </c>
      <c r="K113" s="92" t="str">
        <f t="shared" si="4"/>
        <v/>
      </c>
    </row>
    <row r="114" spans="5:11" x14ac:dyDescent="0.15">
      <c r="E114" s="92" t="str">
        <f t="shared" si="3"/>
        <v/>
      </c>
      <c r="K114" s="92" t="str">
        <f t="shared" si="4"/>
        <v/>
      </c>
    </row>
    <row r="115" spans="5:11" x14ac:dyDescent="0.15">
      <c r="E115" s="92" t="str">
        <f t="shared" si="3"/>
        <v/>
      </c>
      <c r="K115" s="92" t="str">
        <f t="shared" si="4"/>
        <v/>
      </c>
    </row>
    <row r="116" spans="5:11" x14ac:dyDescent="0.15">
      <c r="E116" s="92" t="str">
        <f t="shared" si="3"/>
        <v/>
      </c>
      <c r="K116" s="92" t="str">
        <f t="shared" si="4"/>
        <v/>
      </c>
    </row>
    <row r="117" spans="5:11" x14ac:dyDescent="0.15">
      <c r="E117" s="92" t="str">
        <f t="shared" si="3"/>
        <v/>
      </c>
      <c r="K117" s="92" t="str">
        <f t="shared" si="4"/>
        <v/>
      </c>
    </row>
    <row r="118" spans="5:11" x14ac:dyDescent="0.15">
      <c r="E118" s="92" t="str">
        <f t="shared" si="3"/>
        <v/>
      </c>
      <c r="K118" s="92" t="str">
        <f t="shared" si="4"/>
        <v/>
      </c>
    </row>
    <row r="119" spans="5:11" x14ac:dyDescent="0.15">
      <c r="E119" s="92" t="str">
        <f t="shared" si="3"/>
        <v/>
      </c>
      <c r="K119" s="92" t="str">
        <f t="shared" si="4"/>
        <v/>
      </c>
    </row>
    <row r="120" spans="5:11" x14ac:dyDescent="0.15">
      <c r="E120" s="92" t="str">
        <f t="shared" si="3"/>
        <v/>
      </c>
      <c r="K120" s="92" t="str">
        <f t="shared" si="4"/>
        <v/>
      </c>
    </row>
    <row r="121" spans="5:11" x14ac:dyDescent="0.15">
      <c r="E121" s="92" t="str">
        <f t="shared" ref="E121:E156" si="7">IF(D121="","",D121+E120)</f>
        <v/>
      </c>
      <c r="K121" s="92" t="str">
        <f t="shared" ref="K121:K156" si="8">IF(J121="","",J121+K120)</f>
        <v/>
      </c>
    </row>
    <row r="122" spans="5:11" x14ac:dyDescent="0.15">
      <c r="E122" s="92" t="str">
        <f t="shared" si="7"/>
        <v/>
      </c>
      <c r="K122" s="92" t="str">
        <f t="shared" si="8"/>
        <v/>
      </c>
    </row>
    <row r="123" spans="5:11" x14ac:dyDescent="0.15">
      <c r="E123" s="92" t="str">
        <f t="shared" si="7"/>
        <v/>
      </c>
      <c r="K123" s="92" t="str">
        <f t="shared" si="8"/>
        <v/>
      </c>
    </row>
    <row r="124" spans="5:11" x14ac:dyDescent="0.15">
      <c r="E124" s="92" t="str">
        <f t="shared" si="7"/>
        <v/>
      </c>
      <c r="K124" s="92" t="str">
        <f t="shared" si="8"/>
        <v/>
      </c>
    </row>
    <row r="125" spans="5:11" x14ac:dyDescent="0.15">
      <c r="E125" s="92" t="str">
        <f t="shared" si="7"/>
        <v/>
      </c>
      <c r="K125" s="92" t="str">
        <f t="shared" si="8"/>
        <v/>
      </c>
    </row>
    <row r="126" spans="5:11" x14ac:dyDescent="0.15">
      <c r="E126" s="92" t="str">
        <f t="shared" si="7"/>
        <v/>
      </c>
      <c r="K126" s="92" t="str">
        <f t="shared" si="8"/>
        <v/>
      </c>
    </row>
    <row r="127" spans="5:11" x14ac:dyDescent="0.15">
      <c r="E127" s="92" t="str">
        <f t="shared" si="7"/>
        <v/>
      </c>
      <c r="K127" s="92" t="str">
        <f t="shared" si="8"/>
        <v/>
      </c>
    </row>
    <row r="128" spans="5:11" x14ac:dyDescent="0.15">
      <c r="E128" s="92" t="str">
        <f t="shared" si="7"/>
        <v/>
      </c>
      <c r="K128" s="92" t="str">
        <f t="shared" si="8"/>
        <v/>
      </c>
    </row>
    <row r="129" spans="5:11" x14ac:dyDescent="0.15">
      <c r="E129" s="92" t="str">
        <f t="shared" si="7"/>
        <v/>
      </c>
      <c r="K129" s="92" t="str">
        <f t="shared" si="8"/>
        <v/>
      </c>
    </row>
    <row r="130" spans="5:11" x14ac:dyDescent="0.15">
      <c r="E130" s="92" t="str">
        <f t="shared" si="7"/>
        <v/>
      </c>
      <c r="K130" s="92" t="str">
        <f t="shared" si="8"/>
        <v/>
      </c>
    </row>
    <row r="131" spans="5:11" x14ac:dyDescent="0.15">
      <c r="E131" s="92" t="str">
        <f t="shared" si="7"/>
        <v/>
      </c>
      <c r="K131" s="92" t="str">
        <f t="shared" si="8"/>
        <v/>
      </c>
    </row>
    <row r="132" spans="5:11" x14ac:dyDescent="0.15">
      <c r="E132" s="92" t="str">
        <f t="shared" si="7"/>
        <v/>
      </c>
      <c r="K132" s="92" t="str">
        <f t="shared" si="8"/>
        <v/>
      </c>
    </row>
    <row r="133" spans="5:11" x14ac:dyDescent="0.15">
      <c r="E133" s="92" t="str">
        <f t="shared" si="7"/>
        <v/>
      </c>
      <c r="K133" s="92" t="str">
        <f t="shared" si="8"/>
        <v/>
      </c>
    </row>
    <row r="134" spans="5:11" x14ac:dyDescent="0.15">
      <c r="E134" s="92" t="str">
        <f t="shared" si="7"/>
        <v/>
      </c>
      <c r="K134" s="92" t="str">
        <f t="shared" si="8"/>
        <v/>
      </c>
    </row>
    <row r="135" spans="5:11" x14ac:dyDescent="0.15">
      <c r="E135" s="92" t="str">
        <f t="shared" si="7"/>
        <v/>
      </c>
      <c r="K135" s="92" t="str">
        <f t="shared" si="8"/>
        <v/>
      </c>
    </row>
    <row r="136" spans="5:11" x14ac:dyDescent="0.15">
      <c r="E136" s="92" t="str">
        <f t="shared" si="7"/>
        <v/>
      </c>
      <c r="K136" s="92" t="str">
        <f t="shared" si="8"/>
        <v/>
      </c>
    </row>
    <row r="137" spans="5:11" x14ac:dyDescent="0.15">
      <c r="E137" s="92" t="str">
        <f t="shared" si="7"/>
        <v/>
      </c>
      <c r="K137" s="92" t="str">
        <f t="shared" si="8"/>
        <v/>
      </c>
    </row>
    <row r="138" spans="5:11" x14ac:dyDescent="0.15">
      <c r="E138" s="92" t="str">
        <f t="shared" si="7"/>
        <v/>
      </c>
      <c r="K138" s="92" t="str">
        <f t="shared" si="8"/>
        <v/>
      </c>
    </row>
    <row r="139" spans="5:11" x14ac:dyDescent="0.15">
      <c r="E139" s="92" t="str">
        <f t="shared" si="7"/>
        <v/>
      </c>
      <c r="K139" s="92" t="str">
        <f t="shared" si="8"/>
        <v/>
      </c>
    </row>
    <row r="140" spans="5:11" x14ac:dyDescent="0.15">
      <c r="E140" s="92" t="str">
        <f t="shared" si="7"/>
        <v/>
      </c>
      <c r="K140" s="92" t="str">
        <f t="shared" si="8"/>
        <v/>
      </c>
    </row>
    <row r="141" spans="5:11" x14ac:dyDescent="0.15">
      <c r="E141" s="92" t="str">
        <f t="shared" si="7"/>
        <v/>
      </c>
      <c r="K141" s="92" t="str">
        <f t="shared" si="8"/>
        <v/>
      </c>
    </row>
    <row r="142" spans="5:11" x14ac:dyDescent="0.15">
      <c r="E142" s="92" t="str">
        <f t="shared" si="7"/>
        <v/>
      </c>
      <c r="K142" s="92" t="str">
        <f t="shared" si="8"/>
        <v/>
      </c>
    </row>
    <row r="143" spans="5:11" x14ac:dyDescent="0.15">
      <c r="E143" s="92" t="str">
        <f t="shared" si="7"/>
        <v/>
      </c>
      <c r="K143" s="92" t="str">
        <f t="shared" si="8"/>
        <v/>
      </c>
    </row>
    <row r="144" spans="5:11" x14ac:dyDescent="0.15">
      <c r="E144" s="92" t="str">
        <f t="shared" si="7"/>
        <v/>
      </c>
      <c r="K144" s="92" t="str">
        <f t="shared" si="8"/>
        <v/>
      </c>
    </row>
    <row r="145" spans="5:11" x14ac:dyDescent="0.15">
      <c r="E145" s="92" t="str">
        <f t="shared" si="7"/>
        <v/>
      </c>
      <c r="K145" s="92" t="str">
        <f t="shared" si="8"/>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ref="E157:E220" si="9">IF(D157="","",D157+E156)</f>
        <v/>
      </c>
      <c r="K157" s="92" t="str">
        <f t="shared" ref="K157:K220" si="10">IF(J157="","",J157+K156)</f>
        <v/>
      </c>
    </row>
    <row r="158" spans="5:11" x14ac:dyDescent="0.15">
      <c r="E158" s="92" t="str">
        <f t="shared" si="9"/>
        <v/>
      </c>
      <c r="K158" s="92" t="str">
        <f t="shared" si="10"/>
        <v/>
      </c>
    </row>
    <row r="159" spans="5:11" x14ac:dyDescent="0.15">
      <c r="E159" s="92" t="str">
        <f t="shared" si="9"/>
        <v/>
      </c>
      <c r="K159" s="92" t="str">
        <f t="shared" si="10"/>
        <v/>
      </c>
    </row>
    <row r="160" spans="5:11" x14ac:dyDescent="0.15">
      <c r="E160" s="92" t="str">
        <f t="shared" si="9"/>
        <v/>
      </c>
      <c r="K160" s="92" t="str">
        <f t="shared" si="10"/>
        <v/>
      </c>
    </row>
    <row r="161" spans="5:11" x14ac:dyDescent="0.15">
      <c r="E161" s="92" t="str">
        <f t="shared" si="9"/>
        <v/>
      </c>
      <c r="K161" s="92" t="str">
        <f t="shared" si="10"/>
        <v/>
      </c>
    </row>
    <row r="162" spans="5:11" x14ac:dyDescent="0.15">
      <c r="E162" s="92" t="str">
        <f t="shared" si="9"/>
        <v/>
      </c>
      <c r="K162" s="92" t="str">
        <f t="shared" si="10"/>
        <v/>
      </c>
    </row>
    <row r="163" spans="5:11" x14ac:dyDescent="0.15">
      <c r="E163" s="92" t="str">
        <f t="shared" si="9"/>
        <v/>
      </c>
      <c r="K163" s="92" t="str">
        <f t="shared" si="10"/>
        <v/>
      </c>
    </row>
    <row r="164" spans="5:11" x14ac:dyDescent="0.15">
      <c r="E164" s="92" t="str">
        <f t="shared" si="9"/>
        <v/>
      </c>
      <c r="K164" s="92" t="str">
        <f t="shared" si="10"/>
        <v/>
      </c>
    </row>
    <row r="165" spans="5:11" x14ac:dyDescent="0.15">
      <c r="E165" s="92" t="str">
        <f t="shared" si="9"/>
        <v/>
      </c>
      <c r="K165" s="92" t="str">
        <f t="shared" si="10"/>
        <v/>
      </c>
    </row>
    <row r="166" spans="5:11" x14ac:dyDescent="0.15">
      <c r="E166" s="92" t="str">
        <f t="shared" si="9"/>
        <v/>
      </c>
      <c r="K166" s="92" t="str">
        <f t="shared" si="10"/>
        <v/>
      </c>
    </row>
    <row r="167" spans="5:11" x14ac:dyDescent="0.15">
      <c r="E167" s="92" t="str">
        <f t="shared" si="9"/>
        <v/>
      </c>
      <c r="K167" s="92" t="str">
        <f t="shared" si="10"/>
        <v/>
      </c>
    </row>
    <row r="168" spans="5:11" x14ac:dyDescent="0.15">
      <c r="E168" s="92" t="str">
        <f t="shared" si="9"/>
        <v/>
      </c>
      <c r="K168" s="92" t="str">
        <f t="shared" si="10"/>
        <v/>
      </c>
    </row>
    <row r="169" spans="5:11" x14ac:dyDescent="0.15">
      <c r="E169" s="92" t="str">
        <f t="shared" si="9"/>
        <v/>
      </c>
      <c r="K169" s="92" t="str">
        <f t="shared" si="10"/>
        <v/>
      </c>
    </row>
    <row r="170" spans="5:11" x14ac:dyDescent="0.15">
      <c r="E170" s="92" t="str">
        <f t="shared" si="9"/>
        <v/>
      </c>
      <c r="K170" s="92" t="str">
        <f t="shared" si="10"/>
        <v/>
      </c>
    </row>
    <row r="171" spans="5:11" x14ac:dyDescent="0.15">
      <c r="E171" s="92" t="str">
        <f t="shared" si="9"/>
        <v/>
      </c>
      <c r="K171" s="92" t="str">
        <f t="shared" si="10"/>
        <v/>
      </c>
    </row>
    <row r="172" spans="5:11" x14ac:dyDescent="0.15">
      <c r="E172" s="92" t="str">
        <f t="shared" si="9"/>
        <v/>
      </c>
      <c r="K172" s="92" t="str">
        <f t="shared" si="10"/>
        <v/>
      </c>
    </row>
    <row r="173" spans="5:11" x14ac:dyDescent="0.15">
      <c r="E173" s="92" t="str">
        <f t="shared" si="9"/>
        <v/>
      </c>
      <c r="K173" s="92" t="str">
        <f t="shared" si="10"/>
        <v/>
      </c>
    </row>
    <row r="174" spans="5:11" x14ac:dyDescent="0.15">
      <c r="E174" s="92" t="str">
        <f t="shared" si="9"/>
        <v/>
      </c>
      <c r="K174" s="92" t="str">
        <f t="shared" si="10"/>
        <v/>
      </c>
    </row>
    <row r="175" spans="5:11" x14ac:dyDescent="0.15">
      <c r="E175" s="92" t="str">
        <f t="shared" si="9"/>
        <v/>
      </c>
      <c r="K175" s="92" t="str">
        <f t="shared" si="10"/>
        <v/>
      </c>
    </row>
    <row r="176" spans="5:11" x14ac:dyDescent="0.15">
      <c r="E176" s="92" t="str">
        <f t="shared" si="9"/>
        <v/>
      </c>
      <c r="K176" s="92" t="str">
        <f t="shared" si="10"/>
        <v/>
      </c>
    </row>
    <row r="177" spans="5:11" x14ac:dyDescent="0.15">
      <c r="E177" s="92" t="str">
        <f t="shared" si="9"/>
        <v/>
      </c>
      <c r="K177" s="92" t="str">
        <f t="shared" si="10"/>
        <v/>
      </c>
    </row>
    <row r="178" spans="5:11" x14ac:dyDescent="0.15">
      <c r="E178" s="92" t="str">
        <f t="shared" si="9"/>
        <v/>
      </c>
      <c r="K178" s="92" t="str">
        <f t="shared" si="10"/>
        <v/>
      </c>
    </row>
    <row r="179" spans="5:11" x14ac:dyDescent="0.15">
      <c r="E179" s="92" t="str">
        <f t="shared" si="9"/>
        <v/>
      </c>
      <c r="K179" s="92" t="str">
        <f t="shared" si="10"/>
        <v/>
      </c>
    </row>
    <row r="180" spans="5:11" x14ac:dyDescent="0.15">
      <c r="E180" s="92" t="str">
        <f t="shared" si="9"/>
        <v/>
      </c>
      <c r="K180" s="92" t="str">
        <f t="shared" si="10"/>
        <v/>
      </c>
    </row>
    <row r="181" spans="5:11" x14ac:dyDescent="0.15">
      <c r="E181" s="92" t="str">
        <f t="shared" si="9"/>
        <v/>
      </c>
      <c r="K181" s="92" t="str">
        <f t="shared" si="10"/>
        <v/>
      </c>
    </row>
    <row r="182" spans="5:11" x14ac:dyDescent="0.15">
      <c r="E182" s="92" t="str">
        <f t="shared" si="9"/>
        <v/>
      </c>
      <c r="K182" s="92" t="str">
        <f t="shared" si="10"/>
        <v/>
      </c>
    </row>
    <row r="183" spans="5:11" x14ac:dyDescent="0.15">
      <c r="E183" s="92" t="str">
        <f t="shared" si="9"/>
        <v/>
      </c>
      <c r="K183" s="92" t="str">
        <f t="shared" si="10"/>
        <v/>
      </c>
    </row>
    <row r="184" spans="5:11" x14ac:dyDescent="0.15">
      <c r="E184" s="92" t="str">
        <f t="shared" si="9"/>
        <v/>
      </c>
      <c r="K184" s="92" t="str">
        <f t="shared" si="10"/>
        <v/>
      </c>
    </row>
    <row r="185" spans="5:11" x14ac:dyDescent="0.15">
      <c r="E185" s="92" t="str">
        <f t="shared" si="9"/>
        <v/>
      </c>
      <c r="K185" s="92" t="str">
        <f t="shared" si="10"/>
        <v/>
      </c>
    </row>
    <row r="186" spans="5:11" x14ac:dyDescent="0.15">
      <c r="E186" s="92" t="str">
        <f t="shared" si="9"/>
        <v/>
      </c>
      <c r="K186" s="92" t="str">
        <f t="shared" si="10"/>
        <v/>
      </c>
    </row>
    <row r="187" spans="5:11" x14ac:dyDescent="0.15">
      <c r="E187" s="92" t="str">
        <f t="shared" si="9"/>
        <v/>
      </c>
      <c r="K187" s="92" t="str">
        <f t="shared" si="10"/>
        <v/>
      </c>
    </row>
    <row r="188" spans="5:11" x14ac:dyDescent="0.15">
      <c r="E188" s="92" t="str">
        <f t="shared" si="9"/>
        <v/>
      </c>
      <c r="K188" s="92" t="str">
        <f t="shared" si="10"/>
        <v/>
      </c>
    </row>
    <row r="189" spans="5:11" x14ac:dyDescent="0.15">
      <c r="E189" s="92" t="str">
        <f t="shared" si="9"/>
        <v/>
      </c>
      <c r="K189" s="92" t="str">
        <f t="shared" si="10"/>
        <v/>
      </c>
    </row>
    <row r="190" spans="5:11" x14ac:dyDescent="0.15">
      <c r="E190" s="92" t="str">
        <f t="shared" si="9"/>
        <v/>
      </c>
      <c r="K190" s="92" t="str">
        <f t="shared" si="10"/>
        <v/>
      </c>
    </row>
    <row r="191" spans="5:11" x14ac:dyDescent="0.15">
      <c r="E191" s="92" t="str">
        <f t="shared" si="9"/>
        <v/>
      </c>
      <c r="K191" s="92" t="str">
        <f t="shared" si="10"/>
        <v/>
      </c>
    </row>
    <row r="192" spans="5:11" x14ac:dyDescent="0.15">
      <c r="E192" s="92" t="str">
        <f t="shared" si="9"/>
        <v/>
      </c>
      <c r="K192" s="92" t="str">
        <f t="shared" si="10"/>
        <v/>
      </c>
    </row>
    <row r="193" spans="5:11" x14ac:dyDescent="0.15">
      <c r="E193" s="92" t="str">
        <f t="shared" si="9"/>
        <v/>
      </c>
      <c r="K193" s="92" t="str">
        <f t="shared" si="10"/>
        <v/>
      </c>
    </row>
    <row r="194" spans="5:11" x14ac:dyDescent="0.15">
      <c r="E194" s="92" t="str">
        <f t="shared" si="9"/>
        <v/>
      </c>
      <c r="K194" s="92" t="str">
        <f t="shared" si="10"/>
        <v/>
      </c>
    </row>
    <row r="195" spans="5:11" x14ac:dyDescent="0.15">
      <c r="E195" s="92" t="str">
        <f t="shared" si="9"/>
        <v/>
      </c>
      <c r="K195" s="92" t="str">
        <f t="shared" si="10"/>
        <v/>
      </c>
    </row>
    <row r="196" spans="5:11" x14ac:dyDescent="0.15">
      <c r="E196" s="92" t="str">
        <f t="shared" si="9"/>
        <v/>
      </c>
      <c r="K196" s="92" t="str">
        <f t="shared" si="10"/>
        <v/>
      </c>
    </row>
    <row r="197" spans="5:11" x14ac:dyDescent="0.15">
      <c r="E197" s="92" t="str">
        <f t="shared" si="9"/>
        <v/>
      </c>
      <c r="K197" s="92" t="str">
        <f t="shared" si="10"/>
        <v/>
      </c>
    </row>
    <row r="198" spans="5:11" x14ac:dyDescent="0.15">
      <c r="E198" s="92" t="str">
        <f t="shared" si="9"/>
        <v/>
      </c>
      <c r="K198" s="92" t="str">
        <f t="shared" si="10"/>
        <v/>
      </c>
    </row>
    <row r="199" spans="5:11" x14ac:dyDescent="0.15">
      <c r="E199" s="92" t="str">
        <f t="shared" si="9"/>
        <v/>
      </c>
      <c r="K199" s="92" t="str">
        <f t="shared" si="10"/>
        <v/>
      </c>
    </row>
    <row r="200" spans="5:11" x14ac:dyDescent="0.15">
      <c r="E200" s="92" t="str">
        <f t="shared" si="9"/>
        <v/>
      </c>
      <c r="K200" s="92" t="str">
        <f t="shared" si="10"/>
        <v/>
      </c>
    </row>
    <row r="201" spans="5:11" x14ac:dyDescent="0.15">
      <c r="E201" s="92" t="str">
        <f t="shared" si="9"/>
        <v/>
      </c>
      <c r="K201" s="92" t="str">
        <f t="shared" si="10"/>
        <v/>
      </c>
    </row>
    <row r="202" spans="5:11" x14ac:dyDescent="0.15">
      <c r="E202" s="92" t="str">
        <f t="shared" si="9"/>
        <v/>
      </c>
      <c r="K202" s="92" t="str">
        <f t="shared" si="10"/>
        <v/>
      </c>
    </row>
    <row r="203" spans="5:11" x14ac:dyDescent="0.15">
      <c r="E203" s="92" t="str">
        <f t="shared" si="9"/>
        <v/>
      </c>
      <c r="K203" s="92" t="str">
        <f t="shared" si="10"/>
        <v/>
      </c>
    </row>
    <row r="204" spans="5:11" x14ac:dyDescent="0.15">
      <c r="E204" s="92" t="str">
        <f t="shared" si="9"/>
        <v/>
      </c>
      <c r="K204" s="92" t="str">
        <f t="shared" si="10"/>
        <v/>
      </c>
    </row>
    <row r="205" spans="5:11" x14ac:dyDescent="0.15">
      <c r="E205" s="92" t="str">
        <f t="shared" si="9"/>
        <v/>
      </c>
      <c r="K205" s="92" t="str">
        <f t="shared" si="10"/>
        <v/>
      </c>
    </row>
    <row r="206" spans="5:11" x14ac:dyDescent="0.15">
      <c r="E206" s="92" t="str">
        <f t="shared" si="9"/>
        <v/>
      </c>
      <c r="K206" s="92" t="str">
        <f t="shared" si="10"/>
        <v/>
      </c>
    </row>
    <row r="207" spans="5:11" x14ac:dyDescent="0.15">
      <c r="E207" s="92" t="str">
        <f t="shared" si="9"/>
        <v/>
      </c>
      <c r="K207" s="92" t="str">
        <f t="shared" si="10"/>
        <v/>
      </c>
    </row>
    <row r="208" spans="5:11" x14ac:dyDescent="0.15">
      <c r="E208" s="92" t="str">
        <f t="shared" si="9"/>
        <v/>
      </c>
      <c r="K208" s="92" t="str">
        <f t="shared" si="10"/>
        <v/>
      </c>
    </row>
    <row r="209" spans="5:11" x14ac:dyDescent="0.15">
      <c r="E209" s="92" t="str">
        <f t="shared" si="9"/>
        <v/>
      </c>
      <c r="K209" s="92" t="str">
        <f t="shared" si="10"/>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ref="E221:E284" si="11">IF(D221="","",D221+E220)</f>
        <v/>
      </c>
      <c r="K221" s="92" t="str">
        <f t="shared" ref="K221:K284" si="12">IF(J221="","",J221+K220)</f>
        <v/>
      </c>
    </row>
    <row r="222" spans="5:11" x14ac:dyDescent="0.15">
      <c r="E222" s="92" t="str">
        <f t="shared" si="11"/>
        <v/>
      </c>
      <c r="K222" s="92" t="str">
        <f t="shared" si="12"/>
        <v/>
      </c>
    </row>
    <row r="223" spans="5:11" x14ac:dyDescent="0.15">
      <c r="E223" s="92" t="str">
        <f t="shared" si="11"/>
        <v/>
      </c>
      <c r="K223" s="92" t="str">
        <f t="shared" si="12"/>
        <v/>
      </c>
    </row>
    <row r="224" spans="5:11" x14ac:dyDescent="0.15">
      <c r="E224" s="92" t="str">
        <f t="shared" si="11"/>
        <v/>
      </c>
      <c r="K224" s="92" t="str">
        <f t="shared" si="12"/>
        <v/>
      </c>
    </row>
    <row r="225" spans="5:11" x14ac:dyDescent="0.15">
      <c r="E225" s="92" t="str">
        <f t="shared" si="11"/>
        <v/>
      </c>
      <c r="K225" s="92" t="str">
        <f t="shared" si="12"/>
        <v/>
      </c>
    </row>
    <row r="226" spans="5:11" x14ac:dyDescent="0.15">
      <c r="E226" s="92" t="str">
        <f t="shared" si="11"/>
        <v/>
      </c>
      <c r="K226" s="92" t="str">
        <f t="shared" si="12"/>
        <v/>
      </c>
    </row>
    <row r="227" spans="5:11" x14ac:dyDescent="0.15">
      <c r="E227" s="92" t="str">
        <f t="shared" si="11"/>
        <v/>
      </c>
      <c r="K227" s="92" t="str">
        <f t="shared" si="12"/>
        <v/>
      </c>
    </row>
    <row r="228" spans="5:11" x14ac:dyDescent="0.15">
      <c r="E228" s="92" t="str">
        <f t="shared" si="11"/>
        <v/>
      </c>
      <c r="K228" s="92" t="str">
        <f t="shared" si="12"/>
        <v/>
      </c>
    </row>
    <row r="229" spans="5:11" x14ac:dyDescent="0.15">
      <c r="E229" s="92" t="str">
        <f t="shared" si="11"/>
        <v/>
      </c>
      <c r="K229" s="92" t="str">
        <f t="shared" si="12"/>
        <v/>
      </c>
    </row>
    <row r="230" spans="5:11" x14ac:dyDescent="0.15">
      <c r="E230" s="92" t="str">
        <f t="shared" si="11"/>
        <v/>
      </c>
      <c r="K230" s="92" t="str">
        <f t="shared" si="12"/>
        <v/>
      </c>
    </row>
    <row r="231" spans="5:11" x14ac:dyDescent="0.15">
      <c r="E231" s="92" t="str">
        <f t="shared" si="11"/>
        <v/>
      </c>
      <c r="K231" s="92" t="str">
        <f t="shared" si="12"/>
        <v/>
      </c>
    </row>
    <row r="232" spans="5:11" x14ac:dyDescent="0.15">
      <c r="E232" s="92" t="str">
        <f t="shared" si="11"/>
        <v/>
      </c>
      <c r="K232" s="92" t="str">
        <f t="shared" si="12"/>
        <v/>
      </c>
    </row>
    <row r="233" spans="5:11" x14ac:dyDescent="0.15">
      <c r="E233" s="92" t="str">
        <f t="shared" si="11"/>
        <v/>
      </c>
      <c r="K233" s="92" t="str">
        <f t="shared" si="12"/>
        <v/>
      </c>
    </row>
    <row r="234" spans="5:11" x14ac:dyDescent="0.15">
      <c r="E234" s="92" t="str">
        <f t="shared" si="11"/>
        <v/>
      </c>
      <c r="K234" s="92" t="str">
        <f t="shared" si="12"/>
        <v/>
      </c>
    </row>
    <row r="235" spans="5:11" x14ac:dyDescent="0.15">
      <c r="E235" s="92" t="str">
        <f t="shared" si="11"/>
        <v/>
      </c>
      <c r="K235" s="92" t="str">
        <f t="shared" si="12"/>
        <v/>
      </c>
    </row>
    <row r="236" spans="5:11" x14ac:dyDescent="0.15">
      <c r="E236" s="92" t="str">
        <f t="shared" si="11"/>
        <v/>
      </c>
      <c r="K236" s="92" t="str">
        <f t="shared" si="12"/>
        <v/>
      </c>
    </row>
    <row r="237" spans="5:11" x14ac:dyDescent="0.15">
      <c r="E237" s="92" t="str">
        <f t="shared" si="11"/>
        <v/>
      </c>
      <c r="K237" s="92" t="str">
        <f t="shared" si="12"/>
        <v/>
      </c>
    </row>
    <row r="238" spans="5:11" x14ac:dyDescent="0.15">
      <c r="E238" s="92" t="str">
        <f t="shared" si="11"/>
        <v/>
      </c>
      <c r="K238" s="92" t="str">
        <f t="shared" si="12"/>
        <v/>
      </c>
    </row>
    <row r="239" spans="5:11" x14ac:dyDescent="0.15">
      <c r="E239" s="92" t="str">
        <f t="shared" si="11"/>
        <v/>
      </c>
      <c r="K239" s="92" t="str">
        <f t="shared" si="12"/>
        <v/>
      </c>
    </row>
    <row r="240" spans="5:11" x14ac:dyDescent="0.15">
      <c r="E240" s="92" t="str">
        <f t="shared" si="11"/>
        <v/>
      </c>
      <c r="K240" s="92" t="str">
        <f t="shared" si="12"/>
        <v/>
      </c>
    </row>
    <row r="241" spans="5:11" x14ac:dyDescent="0.15">
      <c r="E241" s="92" t="str">
        <f t="shared" si="11"/>
        <v/>
      </c>
      <c r="K241" s="92" t="str">
        <f t="shared" si="12"/>
        <v/>
      </c>
    </row>
    <row r="242" spans="5:11" x14ac:dyDescent="0.15">
      <c r="E242" s="92" t="str">
        <f t="shared" si="11"/>
        <v/>
      </c>
      <c r="K242" s="92" t="str">
        <f t="shared" si="12"/>
        <v/>
      </c>
    </row>
    <row r="243" spans="5:11" x14ac:dyDescent="0.15">
      <c r="E243" s="92" t="str">
        <f t="shared" si="11"/>
        <v/>
      </c>
      <c r="K243" s="92" t="str">
        <f t="shared" si="12"/>
        <v/>
      </c>
    </row>
    <row r="244" spans="5:11" x14ac:dyDescent="0.15">
      <c r="E244" s="92" t="str">
        <f t="shared" si="11"/>
        <v/>
      </c>
      <c r="K244" s="92" t="str">
        <f t="shared" si="12"/>
        <v/>
      </c>
    </row>
    <row r="245" spans="5:11" x14ac:dyDescent="0.15">
      <c r="E245" s="92" t="str">
        <f t="shared" si="11"/>
        <v/>
      </c>
      <c r="K245" s="92" t="str">
        <f t="shared" si="12"/>
        <v/>
      </c>
    </row>
    <row r="246" spans="5:11" x14ac:dyDescent="0.15">
      <c r="E246" s="92" t="str">
        <f t="shared" si="11"/>
        <v/>
      </c>
      <c r="K246" s="92" t="str">
        <f t="shared" si="12"/>
        <v/>
      </c>
    </row>
    <row r="247" spans="5:11" x14ac:dyDescent="0.15">
      <c r="E247" s="92" t="str">
        <f t="shared" si="11"/>
        <v/>
      </c>
      <c r="K247" s="92" t="str">
        <f t="shared" si="12"/>
        <v/>
      </c>
    </row>
    <row r="248" spans="5:11" x14ac:dyDescent="0.15">
      <c r="E248" s="92" t="str">
        <f t="shared" si="11"/>
        <v/>
      </c>
      <c r="K248" s="92" t="str">
        <f t="shared" si="12"/>
        <v/>
      </c>
    </row>
    <row r="249" spans="5:11" x14ac:dyDescent="0.15">
      <c r="E249" s="92" t="str">
        <f t="shared" si="11"/>
        <v/>
      </c>
      <c r="K249" s="92" t="str">
        <f t="shared" si="12"/>
        <v/>
      </c>
    </row>
    <row r="250" spans="5:11" x14ac:dyDescent="0.15">
      <c r="E250" s="92" t="str">
        <f t="shared" si="11"/>
        <v/>
      </c>
      <c r="K250" s="92" t="str">
        <f t="shared" si="12"/>
        <v/>
      </c>
    </row>
    <row r="251" spans="5:11" x14ac:dyDescent="0.15">
      <c r="E251" s="92" t="str">
        <f t="shared" si="11"/>
        <v/>
      </c>
      <c r="K251" s="92" t="str">
        <f t="shared" si="12"/>
        <v/>
      </c>
    </row>
    <row r="252" spans="5:11" x14ac:dyDescent="0.15">
      <c r="E252" s="92" t="str">
        <f t="shared" si="11"/>
        <v/>
      </c>
      <c r="K252" s="92" t="str">
        <f t="shared" si="12"/>
        <v/>
      </c>
    </row>
    <row r="253" spans="5:11" x14ac:dyDescent="0.15">
      <c r="E253" s="92" t="str">
        <f t="shared" si="11"/>
        <v/>
      </c>
      <c r="K253" s="92" t="str">
        <f t="shared" si="12"/>
        <v/>
      </c>
    </row>
    <row r="254" spans="5:11" x14ac:dyDescent="0.15">
      <c r="E254" s="92" t="str">
        <f t="shared" si="11"/>
        <v/>
      </c>
      <c r="K254" s="92" t="str">
        <f t="shared" si="12"/>
        <v/>
      </c>
    </row>
    <row r="255" spans="5:11" x14ac:dyDescent="0.15">
      <c r="E255" s="92" t="str">
        <f t="shared" si="11"/>
        <v/>
      </c>
      <c r="K255" s="92" t="str">
        <f t="shared" si="12"/>
        <v/>
      </c>
    </row>
    <row r="256" spans="5:11" x14ac:dyDescent="0.15">
      <c r="E256" s="92" t="str">
        <f t="shared" si="11"/>
        <v/>
      </c>
      <c r="K256" s="92" t="str">
        <f t="shared" si="12"/>
        <v/>
      </c>
    </row>
    <row r="257" spans="5:11" x14ac:dyDescent="0.15">
      <c r="E257" s="92" t="str">
        <f t="shared" si="11"/>
        <v/>
      </c>
      <c r="K257" s="92" t="str">
        <f t="shared" si="12"/>
        <v/>
      </c>
    </row>
    <row r="258" spans="5:11" x14ac:dyDescent="0.15">
      <c r="E258" s="92" t="str">
        <f t="shared" si="11"/>
        <v/>
      </c>
      <c r="K258" s="92" t="str">
        <f t="shared" si="12"/>
        <v/>
      </c>
    </row>
    <row r="259" spans="5:11" x14ac:dyDescent="0.15">
      <c r="E259" s="92" t="str">
        <f t="shared" si="11"/>
        <v/>
      </c>
      <c r="K259" s="92" t="str">
        <f t="shared" si="12"/>
        <v/>
      </c>
    </row>
    <row r="260" spans="5:11" x14ac:dyDescent="0.15">
      <c r="E260" s="92" t="str">
        <f t="shared" si="11"/>
        <v/>
      </c>
      <c r="K260" s="92" t="str">
        <f t="shared" si="12"/>
        <v/>
      </c>
    </row>
    <row r="261" spans="5:11" x14ac:dyDescent="0.15">
      <c r="E261" s="92" t="str">
        <f t="shared" si="11"/>
        <v/>
      </c>
      <c r="K261" s="92" t="str">
        <f t="shared" si="12"/>
        <v/>
      </c>
    </row>
    <row r="262" spans="5:11" x14ac:dyDescent="0.15">
      <c r="E262" s="92" t="str">
        <f t="shared" si="11"/>
        <v/>
      </c>
      <c r="K262" s="92" t="str">
        <f t="shared" si="12"/>
        <v/>
      </c>
    </row>
    <row r="263" spans="5:11" x14ac:dyDescent="0.15">
      <c r="E263" s="92" t="str">
        <f t="shared" si="11"/>
        <v/>
      </c>
      <c r="K263" s="92" t="str">
        <f t="shared" si="12"/>
        <v/>
      </c>
    </row>
    <row r="264" spans="5:11" x14ac:dyDescent="0.15">
      <c r="E264" s="92" t="str">
        <f t="shared" si="11"/>
        <v/>
      </c>
      <c r="K264" s="92" t="str">
        <f t="shared" si="12"/>
        <v/>
      </c>
    </row>
    <row r="265" spans="5:11" x14ac:dyDescent="0.15">
      <c r="E265" s="92" t="str">
        <f t="shared" si="11"/>
        <v/>
      </c>
      <c r="K265" s="92" t="str">
        <f t="shared" si="12"/>
        <v/>
      </c>
    </row>
    <row r="266" spans="5:11" x14ac:dyDescent="0.15">
      <c r="E266" s="92" t="str">
        <f t="shared" si="11"/>
        <v/>
      </c>
      <c r="K266" s="92" t="str">
        <f t="shared" si="12"/>
        <v/>
      </c>
    </row>
    <row r="267" spans="5:11" x14ac:dyDescent="0.15">
      <c r="E267" s="92" t="str">
        <f t="shared" si="11"/>
        <v/>
      </c>
      <c r="K267" s="92" t="str">
        <f t="shared" si="12"/>
        <v/>
      </c>
    </row>
    <row r="268" spans="5:11" x14ac:dyDescent="0.15">
      <c r="E268" s="92" t="str">
        <f t="shared" si="11"/>
        <v/>
      </c>
      <c r="K268" s="92" t="str">
        <f t="shared" si="12"/>
        <v/>
      </c>
    </row>
    <row r="269" spans="5:11" x14ac:dyDescent="0.15">
      <c r="E269" s="92" t="str">
        <f t="shared" si="11"/>
        <v/>
      </c>
      <c r="K269" s="92" t="str">
        <f t="shared" si="12"/>
        <v/>
      </c>
    </row>
    <row r="270" spans="5:11" x14ac:dyDescent="0.15">
      <c r="E270" s="92" t="str">
        <f t="shared" si="11"/>
        <v/>
      </c>
      <c r="K270" s="92" t="str">
        <f t="shared" si="12"/>
        <v/>
      </c>
    </row>
    <row r="271" spans="5:11" x14ac:dyDescent="0.15">
      <c r="E271" s="92" t="str">
        <f t="shared" si="11"/>
        <v/>
      </c>
      <c r="K271" s="92" t="str">
        <f t="shared" si="12"/>
        <v/>
      </c>
    </row>
    <row r="272" spans="5:11" x14ac:dyDescent="0.15">
      <c r="E272" s="92" t="str">
        <f t="shared" si="11"/>
        <v/>
      </c>
      <c r="K272" s="92" t="str">
        <f t="shared" si="12"/>
        <v/>
      </c>
    </row>
    <row r="273" spans="5:11" x14ac:dyDescent="0.15">
      <c r="E273" s="92" t="str">
        <f t="shared" si="11"/>
        <v/>
      </c>
      <c r="K273" s="92" t="str">
        <f t="shared" si="12"/>
        <v/>
      </c>
    </row>
    <row r="274" spans="5:11" x14ac:dyDescent="0.15">
      <c r="E274" s="92" t="str">
        <f t="shared" si="11"/>
        <v/>
      </c>
      <c r="K274" s="92" t="str">
        <f t="shared" si="12"/>
        <v/>
      </c>
    </row>
    <row r="275" spans="5:11" x14ac:dyDescent="0.15">
      <c r="E275" s="92" t="str">
        <f t="shared" si="11"/>
        <v/>
      </c>
      <c r="K275" s="92" t="str">
        <f t="shared" si="12"/>
        <v/>
      </c>
    </row>
    <row r="276" spans="5:11" x14ac:dyDescent="0.15">
      <c r="E276" s="92" t="str">
        <f t="shared" si="11"/>
        <v/>
      </c>
      <c r="K276" s="92" t="str">
        <f t="shared" si="12"/>
        <v/>
      </c>
    </row>
    <row r="277" spans="5:11" x14ac:dyDescent="0.15">
      <c r="E277" s="92" t="str">
        <f t="shared" si="11"/>
        <v/>
      </c>
      <c r="K277" s="92" t="str">
        <f t="shared" si="12"/>
        <v/>
      </c>
    </row>
    <row r="278" spans="5:11" x14ac:dyDescent="0.15">
      <c r="E278" s="92" t="str">
        <f t="shared" si="11"/>
        <v/>
      </c>
      <c r="K278" s="92" t="str">
        <f t="shared" si="12"/>
        <v/>
      </c>
    </row>
    <row r="279" spans="5:11" x14ac:dyDescent="0.15">
      <c r="E279" s="92" t="str">
        <f t="shared" si="11"/>
        <v/>
      </c>
      <c r="K279" s="92" t="str">
        <f t="shared" si="12"/>
        <v/>
      </c>
    </row>
    <row r="280" spans="5:11" x14ac:dyDescent="0.15">
      <c r="E280" s="92" t="str">
        <f t="shared" si="11"/>
        <v/>
      </c>
      <c r="K280" s="92" t="str">
        <f t="shared" si="12"/>
        <v/>
      </c>
    </row>
    <row r="281" spans="5:11" x14ac:dyDescent="0.15">
      <c r="E281" s="92" t="str">
        <f t="shared" si="11"/>
        <v/>
      </c>
      <c r="K281" s="92" t="str">
        <f t="shared" si="12"/>
        <v/>
      </c>
    </row>
    <row r="282" spans="5:11" x14ac:dyDescent="0.15">
      <c r="E282" s="92" t="str">
        <f t="shared" si="11"/>
        <v/>
      </c>
      <c r="K282" s="92" t="str">
        <f t="shared" si="12"/>
        <v/>
      </c>
    </row>
    <row r="283" spans="5:11" x14ac:dyDescent="0.15">
      <c r="E283" s="92" t="str">
        <f t="shared" si="11"/>
        <v/>
      </c>
      <c r="K283" s="92" t="str">
        <f t="shared" si="12"/>
        <v/>
      </c>
    </row>
    <row r="284" spans="5:11" x14ac:dyDescent="0.15">
      <c r="E284" s="92" t="str">
        <f t="shared" si="11"/>
        <v/>
      </c>
      <c r="K284" s="92" t="str">
        <f t="shared" si="12"/>
        <v/>
      </c>
    </row>
    <row r="285" spans="5:11" x14ac:dyDescent="0.15">
      <c r="E285" s="92" t="str">
        <f t="shared" ref="E285:E344" si="13">IF(D285="","",D285+E284)</f>
        <v/>
      </c>
      <c r="K285" s="92" t="str">
        <f t="shared" ref="K285:K348" si="14">IF(J285="","",J285+K284)</f>
        <v/>
      </c>
    </row>
    <row r="286" spans="5:11" x14ac:dyDescent="0.15">
      <c r="E286" s="92" t="str">
        <f t="shared" si="13"/>
        <v/>
      </c>
      <c r="K286" s="92" t="str">
        <f t="shared" si="14"/>
        <v/>
      </c>
    </row>
    <row r="287" spans="5:11" x14ac:dyDescent="0.15">
      <c r="E287" s="92" t="str">
        <f t="shared" si="13"/>
        <v/>
      </c>
      <c r="K287" s="92" t="str">
        <f t="shared" si="14"/>
        <v/>
      </c>
    </row>
    <row r="288" spans="5:11" x14ac:dyDescent="0.15">
      <c r="E288" s="92" t="str">
        <f t="shared" si="13"/>
        <v/>
      </c>
      <c r="K288" s="92" t="str">
        <f t="shared" si="14"/>
        <v/>
      </c>
    </row>
    <row r="289" spans="5:11" x14ac:dyDescent="0.15">
      <c r="E289" s="92" t="str">
        <f t="shared" si="13"/>
        <v/>
      </c>
      <c r="K289" s="92" t="str">
        <f t="shared" si="14"/>
        <v/>
      </c>
    </row>
    <row r="290" spans="5:11" x14ac:dyDescent="0.15">
      <c r="E290" s="92" t="str">
        <f t="shared" si="13"/>
        <v/>
      </c>
      <c r="K290" s="92" t="str">
        <f t="shared" si="14"/>
        <v/>
      </c>
    </row>
    <row r="291" spans="5:11" x14ac:dyDescent="0.15">
      <c r="E291" s="92" t="str">
        <f t="shared" si="13"/>
        <v/>
      </c>
      <c r="K291" s="92" t="str">
        <f t="shared" si="14"/>
        <v/>
      </c>
    </row>
    <row r="292" spans="5:11" x14ac:dyDescent="0.15">
      <c r="E292" s="92" t="str">
        <f t="shared" si="13"/>
        <v/>
      </c>
      <c r="K292" s="92" t="str">
        <f t="shared" si="14"/>
        <v/>
      </c>
    </row>
    <row r="293" spans="5:11" x14ac:dyDescent="0.15">
      <c r="E293" s="92" t="str">
        <f t="shared" si="13"/>
        <v/>
      </c>
      <c r="K293" s="92" t="str">
        <f t="shared" si="14"/>
        <v/>
      </c>
    </row>
    <row r="294" spans="5:11" x14ac:dyDescent="0.15">
      <c r="E294" s="92" t="str">
        <f t="shared" si="13"/>
        <v/>
      </c>
      <c r="K294" s="92" t="str">
        <f t="shared" si="14"/>
        <v/>
      </c>
    </row>
    <row r="295" spans="5:11" x14ac:dyDescent="0.15">
      <c r="E295" s="92" t="str">
        <f t="shared" si="13"/>
        <v/>
      </c>
      <c r="K295" s="92" t="str">
        <f t="shared" si="14"/>
        <v/>
      </c>
    </row>
    <row r="296" spans="5:11" x14ac:dyDescent="0.15">
      <c r="E296" s="92" t="str">
        <f t="shared" si="13"/>
        <v/>
      </c>
      <c r="K296" s="92" t="str">
        <f t="shared" si="14"/>
        <v/>
      </c>
    </row>
    <row r="297" spans="5:11" x14ac:dyDescent="0.15">
      <c r="E297" s="92" t="str">
        <f t="shared" si="13"/>
        <v/>
      </c>
      <c r="K297" s="92" t="str">
        <f t="shared" si="14"/>
        <v/>
      </c>
    </row>
    <row r="298" spans="5:11" x14ac:dyDescent="0.15">
      <c r="E298" s="92" t="str">
        <f t="shared" si="13"/>
        <v/>
      </c>
      <c r="K298" s="92" t="str">
        <f t="shared" si="14"/>
        <v/>
      </c>
    </row>
    <row r="299" spans="5:11" x14ac:dyDescent="0.15">
      <c r="E299" s="92" t="str">
        <f t="shared" si="13"/>
        <v/>
      </c>
      <c r="K299" s="92" t="str">
        <f t="shared" si="14"/>
        <v/>
      </c>
    </row>
    <row r="300" spans="5:11" x14ac:dyDescent="0.15">
      <c r="E300" s="92" t="str">
        <f t="shared" si="13"/>
        <v/>
      </c>
      <c r="K300" s="92" t="str">
        <f t="shared" si="14"/>
        <v/>
      </c>
    </row>
    <row r="301" spans="5:11" x14ac:dyDescent="0.15">
      <c r="E301" s="92" t="str">
        <f t="shared" si="13"/>
        <v/>
      </c>
      <c r="K301" s="92" t="str">
        <f t="shared" si="14"/>
        <v/>
      </c>
    </row>
    <row r="302" spans="5:11" x14ac:dyDescent="0.15">
      <c r="E302" s="92" t="str">
        <f t="shared" si="13"/>
        <v/>
      </c>
      <c r="K302" s="92" t="str">
        <f t="shared" si="14"/>
        <v/>
      </c>
    </row>
    <row r="303" spans="5:11" x14ac:dyDescent="0.15">
      <c r="E303" s="92" t="str">
        <f t="shared" si="13"/>
        <v/>
      </c>
      <c r="K303" s="92" t="str">
        <f t="shared" si="14"/>
        <v/>
      </c>
    </row>
    <row r="304" spans="5:11" x14ac:dyDescent="0.15">
      <c r="E304" s="92" t="str">
        <f t="shared" si="13"/>
        <v/>
      </c>
      <c r="K304" s="92" t="str">
        <f t="shared" si="14"/>
        <v/>
      </c>
    </row>
    <row r="305" spans="5:11" x14ac:dyDescent="0.15">
      <c r="E305" s="92" t="str">
        <f t="shared" si="13"/>
        <v/>
      </c>
      <c r="K305" s="92" t="str">
        <f t="shared" si="14"/>
        <v/>
      </c>
    </row>
    <row r="306" spans="5:11" x14ac:dyDescent="0.15">
      <c r="E306" s="92" t="str">
        <f t="shared" si="13"/>
        <v/>
      </c>
      <c r="K306" s="92" t="str">
        <f t="shared" si="14"/>
        <v/>
      </c>
    </row>
    <row r="307" spans="5:11" x14ac:dyDescent="0.15">
      <c r="E307" s="92" t="str">
        <f t="shared" si="13"/>
        <v/>
      </c>
      <c r="K307" s="92" t="str">
        <f t="shared" si="14"/>
        <v/>
      </c>
    </row>
    <row r="308" spans="5:11" x14ac:dyDescent="0.15">
      <c r="E308" s="92" t="str">
        <f t="shared" si="13"/>
        <v/>
      </c>
      <c r="K308" s="92" t="str">
        <f t="shared" si="14"/>
        <v/>
      </c>
    </row>
    <row r="309" spans="5:11" x14ac:dyDescent="0.15">
      <c r="E309" s="92" t="str">
        <f t="shared" si="13"/>
        <v/>
      </c>
      <c r="K309" s="92" t="str">
        <f t="shared" si="14"/>
        <v/>
      </c>
    </row>
    <row r="310" spans="5:11" x14ac:dyDescent="0.15">
      <c r="E310" s="92" t="str">
        <f t="shared" si="13"/>
        <v/>
      </c>
      <c r="K310" s="92" t="str">
        <f t="shared" si="14"/>
        <v/>
      </c>
    </row>
    <row r="311" spans="5:11" x14ac:dyDescent="0.15">
      <c r="E311" s="92" t="str">
        <f t="shared" si="13"/>
        <v/>
      </c>
      <c r="K311" s="92" t="str">
        <f t="shared" si="14"/>
        <v/>
      </c>
    </row>
    <row r="312" spans="5:11" x14ac:dyDescent="0.15">
      <c r="E312" s="92" t="str">
        <f t="shared" si="13"/>
        <v/>
      </c>
      <c r="K312" s="92" t="str">
        <f t="shared" si="14"/>
        <v/>
      </c>
    </row>
    <row r="313" spans="5:11" x14ac:dyDescent="0.15">
      <c r="E313" s="92" t="str">
        <f t="shared" si="13"/>
        <v/>
      </c>
      <c r="K313" s="92" t="str">
        <f t="shared" si="14"/>
        <v/>
      </c>
    </row>
    <row r="314" spans="5:11" x14ac:dyDescent="0.15">
      <c r="E314" s="92" t="str">
        <f t="shared" si="13"/>
        <v/>
      </c>
      <c r="K314" s="92" t="str">
        <f t="shared" si="14"/>
        <v/>
      </c>
    </row>
    <row r="315" spans="5:11" x14ac:dyDescent="0.15">
      <c r="E315" s="92" t="str">
        <f t="shared" si="13"/>
        <v/>
      </c>
      <c r="K315" s="92" t="str">
        <f t="shared" si="14"/>
        <v/>
      </c>
    </row>
    <row r="316" spans="5:11" x14ac:dyDescent="0.15">
      <c r="E316" s="92" t="str">
        <f t="shared" si="13"/>
        <v/>
      </c>
      <c r="K316" s="92" t="str">
        <f t="shared" si="14"/>
        <v/>
      </c>
    </row>
    <row r="317" spans="5:11" x14ac:dyDescent="0.15">
      <c r="E317" s="92" t="str">
        <f t="shared" si="13"/>
        <v/>
      </c>
      <c r="K317" s="92" t="str">
        <f t="shared" si="14"/>
        <v/>
      </c>
    </row>
    <row r="318" spans="5:11" x14ac:dyDescent="0.15">
      <c r="E318" s="92" t="str">
        <f t="shared" si="13"/>
        <v/>
      </c>
      <c r="K318" s="92" t="str">
        <f t="shared" si="14"/>
        <v/>
      </c>
    </row>
    <row r="319" spans="5:11" x14ac:dyDescent="0.15">
      <c r="E319" s="92" t="str">
        <f t="shared" si="13"/>
        <v/>
      </c>
      <c r="K319" s="92" t="str">
        <f t="shared" si="14"/>
        <v/>
      </c>
    </row>
    <row r="320" spans="5:11" x14ac:dyDescent="0.15">
      <c r="E320" s="92" t="str">
        <f t="shared" si="13"/>
        <v/>
      </c>
      <c r="K320" s="92" t="str">
        <f t="shared" si="14"/>
        <v/>
      </c>
    </row>
    <row r="321" spans="5:11" x14ac:dyDescent="0.15">
      <c r="E321" s="92" t="str">
        <f t="shared" si="13"/>
        <v/>
      </c>
      <c r="K321" s="92" t="str">
        <f t="shared" si="14"/>
        <v/>
      </c>
    </row>
    <row r="322" spans="5:11" x14ac:dyDescent="0.15">
      <c r="E322" s="92" t="str">
        <f t="shared" si="13"/>
        <v/>
      </c>
      <c r="K322" s="92" t="str">
        <f t="shared" si="14"/>
        <v/>
      </c>
    </row>
    <row r="323" spans="5:11" x14ac:dyDescent="0.15">
      <c r="E323" s="92" t="str">
        <f t="shared" si="13"/>
        <v/>
      </c>
      <c r="K323" s="92" t="str">
        <f t="shared" si="14"/>
        <v/>
      </c>
    </row>
    <row r="324" spans="5:11" x14ac:dyDescent="0.15">
      <c r="E324" s="92" t="str">
        <f t="shared" si="13"/>
        <v/>
      </c>
      <c r="K324" s="92" t="str">
        <f t="shared" si="14"/>
        <v/>
      </c>
    </row>
    <row r="325" spans="5:11" x14ac:dyDescent="0.15">
      <c r="E325" s="92" t="str">
        <f t="shared" si="13"/>
        <v/>
      </c>
      <c r="K325" s="92" t="str">
        <f t="shared" si="14"/>
        <v/>
      </c>
    </row>
    <row r="326" spans="5:11" x14ac:dyDescent="0.15">
      <c r="E326" s="92" t="str">
        <f t="shared" si="13"/>
        <v/>
      </c>
      <c r="K326" s="92" t="str">
        <f t="shared" si="14"/>
        <v/>
      </c>
    </row>
    <row r="327" spans="5:11" x14ac:dyDescent="0.15">
      <c r="E327" s="92" t="str">
        <f t="shared" si="13"/>
        <v/>
      </c>
      <c r="K327" s="92" t="str">
        <f t="shared" si="14"/>
        <v/>
      </c>
    </row>
    <row r="328" spans="5:11" x14ac:dyDescent="0.15">
      <c r="E328" s="92" t="str">
        <f t="shared" si="13"/>
        <v/>
      </c>
      <c r="K328" s="92" t="str">
        <f t="shared" si="14"/>
        <v/>
      </c>
    </row>
    <row r="329" spans="5:11" x14ac:dyDescent="0.15">
      <c r="E329" s="92" t="str">
        <f t="shared" si="13"/>
        <v/>
      </c>
      <c r="K329" s="92" t="str">
        <f t="shared" si="14"/>
        <v/>
      </c>
    </row>
    <row r="330" spans="5:11" x14ac:dyDescent="0.15">
      <c r="E330" s="92" t="str">
        <f t="shared" si="13"/>
        <v/>
      </c>
      <c r="K330" s="92" t="str">
        <f t="shared" si="14"/>
        <v/>
      </c>
    </row>
    <row r="331" spans="5:11" x14ac:dyDescent="0.15">
      <c r="E331" s="92" t="str">
        <f t="shared" si="13"/>
        <v/>
      </c>
      <c r="K331" s="92" t="str">
        <f t="shared" si="14"/>
        <v/>
      </c>
    </row>
    <row r="332" spans="5:11" x14ac:dyDescent="0.15">
      <c r="E332" s="92" t="str">
        <f t="shared" si="13"/>
        <v/>
      </c>
      <c r="K332" s="92" t="str">
        <f t="shared" si="14"/>
        <v/>
      </c>
    </row>
    <row r="333" spans="5:11" x14ac:dyDescent="0.15">
      <c r="E333" s="92" t="str">
        <f t="shared" si="13"/>
        <v/>
      </c>
      <c r="K333" s="92" t="str">
        <f t="shared" si="14"/>
        <v/>
      </c>
    </row>
    <row r="334" spans="5:11" x14ac:dyDescent="0.15">
      <c r="E334" s="92" t="str">
        <f t="shared" si="13"/>
        <v/>
      </c>
      <c r="K334" s="92" t="str">
        <f t="shared" si="14"/>
        <v/>
      </c>
    </row>
    <row r="335" spans="5:11" x14ac:dyDescent="0.15">
      <c r="E335" s="92" t="str">
        <f t="shared" si="13"/>
        <v/>
      </c>
      <c r="K335" s="92" t="str">
        <f t="shared" si="14"/>
        <v/>
      </c>
    </row>
    <row r="336" spans="5:11" x14ac:dyDescent="0.15">
      <c r="E336" s="92" t="str">
        <f t="shared" si="13"/>
        <v/>
      </c>
      <c r="K336" s="92" t="str">
        <f t="shared" si="14"/>
        <v/>
      </c>
    </row>
    <row r="337" spans="5:11" x14ac:dyDescent="0.15">
      <c r="E337" s="92" t="str">
        <f t="shared" si="13"/>
        <v/>
      </c>
      <c r="K337" s="92" t="str">
        <f t="shared" si="14"/>
        <v/>
      </c>
    </row>
    <row r="338" spans="5:11" x14ac:dyDescent="0.15">
      <c r="E338" s="92" t="str">
        <f t="shared" si="13"/>
        <v/>
      </c>
      <c r="K338" s="92" t="str">
        <f t="shared" si="14"/>
        <v/>
      </c>
    </row>
    <row r="339" spans="5:11" x14ac:dyDescent="0.15">
      <c r="E339" s="92" t="str">
        <f t="shared" si="13"/>
        <v/>
      </c>
      <c r="K339" s="92" t="str">
        <f t="shared" si="14"/>
        <v/>
      </c>
    </row>
    <row r="340" spans="5:11" x14ac:dyDescent="0.15">
      <c r="E340" s="92" t="str">
        <f t="shared" si="13"/>
        <v/>
      </c>
      <c r="K340" s="92" t="str">
        <f t="shared" si="14"/>
        <v/>
      </c>
    </row>
    <row r="341" spans="5:11" x14ac:dyDescent="0.15">
      <c r="E341" s="92" t="str">
        <f t="shared" si="13"/>
        <v/>
      </c>
      <c r="K341" s="92" t="str">
        <f t="shared" si="14"/>
        <v/>
      </c>
    </row>
    <row r="342" spans="5:11" x14ac:dyDescent="0.15">
      <c r="E342" s="92" t="str">
        <f t="shared" si="13"/>
        <v/>
      </c>
      <c r="K342" s="92" t="str">
        <f t="shared" si="14"/>
        <v/>
      </c>
    </row>
    <row r="343" spans="5:11" x14ac:dyDescent="0.15">
      <c r="E343" s="92" t="str">
        <f t="shared" si="13"/>
        <v/>
      </c>
      <c r="K343" s="92" t="str">
        <f t="shared" si="14"/>
        <v/>
      </c>
    </row>
    <row r="344" spans="5:11" x14ac:dyDescent="0.15">
      <c r="E344" s="92" t="str">
        <f t="shared" si="13"/>
        <v/>
      </c>
      <c r="K344" s="92" t="str">
        <f t="shared" si="14"/>
        <v/>
      </c>
    </row>
    <row r="345" spans="5:11" x14ac:dyDescent="0.15">
      <c r="K345" s="92" t="str">
        <f t="shared" si="14"/>
        <v/>
      </c>
    </row>
    <row r="346" spans="5:11" x14ac:dyDescent="0.15">
      <c r="K346" s="92" t="str">
        <f t="shared" si="14"/>
        <v/>
      </c>
    </row>
    <row r="347" spans="5:11" x14ac:dyDescent="0.15">
      <c r="K347" s="92" t="str">
        <f t="shared" si="14"/>
        <v/>
      </c>
    </row>
    <row r="348" spans="5:11" x14ac:dyDescent="0.15">
      <c r="K348" s="92" t="str">
        <f t="shared" si="14"/>
        <v/>
      </c>
    </row>
    <row r="349" spans="5:11" x14ac:dyDescent="0.15">
      <c r="K349" s="92" t="str">
        <f t="shared" ref="K349:K412" si="15">IF(J349="","",J349+K348)</f>
        <v/>
      </c>
    </row>
    <row r="350" spans="5:11" x14ac:dyDescent="0.15">
      <c r="K350" s="92" t="str">
        <f t="shared" si="15"/>
        <v/>
      </c>
    </row>
    <row r="351" spans="5:11" x14ac:dyDescent="0.15">
      <c r="K351" s="92" t="str">
        <f t="shared" si="15"/>
        <v/>
      </c>
    </row>
    <row r="352" spans="5:11" x14ac:dyDescent="0.15">
      <c r="K352" s="92" t="str">
        <f t="shared" si="15"/>
        <v/>
      </c>
    </row>
    <row r="353" spans="11:11" x14ac:dyDescent="0.15">
      <c r="K353" s="92" t="str">
        <f t="shared" si="15"/>
        <v/>
      </c>
    </row>
    <row r="354" spans="11:11" x14ac:dyDescent="0.15">
      <c r="K354" s="92" t="str">
        <f t="shared" si="15"/>
        <v/>
      </c>
    </row>
    <row r="355" spans="11:11" x14ac:dyDescent="0.15">
      <c r="K355" s="92" t="str">
        <f t="shared" si="15"/>
        <v/>
      </c>
    </row>
    <row r="356" spans="11:11" x14ac:dyDescent="0.15">
      <c r="K356" s="92" t="str">
        <f t="shared" si="15"/>
        <v/>
      </c>
    </row>
    <row r="357" spans="11:11" x14ac:dyDescent="0.15">
      <c r="K357" s="92" t="str">
        <f t="shared" si="15"/>
        <v/>
      </c>
    </row>
    <row r="358" spans="11:11" x14ac:dyDescent="0.15">
      <c r="K358" s="92" t="str">
        <f t="shared" si="15"/>
        <v/>
      </c>
    </row>
    <row r="359" spans="11:11" x14ac:dyDescent="0.15">
      <c r="K359" s="92" t="str">
        <f t="shared" si="15"/>
        <v/>
      </c>
    </row>
    <row r="360" spans="11:11" x14ac:dyDescent="0.15">
      <c r="K360" s="92" t="str">
        <f t="shared" si="15"/>
        <v/>
      </c>
    </row>
    <row r="361" spans="11:11" x14ac:dyDescent="0.15">
      <c r="K361" s="92" t="str">
        <f t="shared" si="15"/>
        <v/>
      </c>
    </row>
    <row r="362" spans="11:11" x14ac:dyDescent="0.15">
      <c r="K362" s="92" t="str">
        <f t="shared" si="15"/>
        <v/>
      </c>
    </row>
    <row r="363" spans="11:11" x14ac:dyDescent="0.15">
      <c r="K363" s="92" t="str">
        <f t="shared" si="15"/>
        <v/>
      </c>
    </row>
    <row r="364" spans="11:11" x14ac:dyDescent="0.15">
      <c r="K364" s="92" t="str">
        <f t="shared" si="15"/>
        <v/>
      </c>
    </row>
    <row r="365" spans="11:11" x14ac:dyDescent="0.15">
      <c r="K365" s="92" t="str">
        <f t="shared" si="15"/>
        <v/>
      </c>
    </row>
    <row r="366" spans="11:11" x14ac:dyDescent="0.15">
      <c r="K366" s="92" t="str">
        <f t="shared" si="15"/>
        <v/>
      </c>
    </row>
    <row r="367" spans="11:11" x14ac:dyDescent="0.15">
      <c r="K367" s="92" t="str">
        <f t="shared" si="15"/>
        <v/>
      </c>
    </row>
    <row r="368" spans="11:11" x14ac:dyDescent="0.15">
      <c r="K368" s="92" t="str">
        <f t="shared" si="15"/>
        <v/>
      </c>
    </row>
    <row r="369" spans="11:11" x14ac:dyDescent="0.15">
      <c r="K369" s="92" t="str">
        <f t="shared" si="15"/>
        <v/>
      </c>
    </row>
    <row r="370" spans="11:11" x14ac:dyDescent="0.15">
      <c r="K370" s="92" t="str">
        <f t="shared" si="15"/>
        <v/>
      </c>
    </row>
    <row r="371" spans="11:11" x14ac:dyDescent="0.15">
      <c r="K371" s="92" t="str">
        <f t="shared" si="15"/>
        <v/>
      </c>
    </row>
    <row r="372" spans="11:11" x14ac:dyDescent="0.15">
      <c r="K372" s="92" t="str">
        <f t="shared" si="15"/>
        <v/>
      </c>
    </row>
    <row r="373" spans="11:11" x14ac:dyDescent="0.15">
      <c r="K373" s="92" t="str">
        <f t="shared" si="15"/>
        <v/>
      </c>
    </row>
    <row r="374" spans="11:11" x14ac:dyDescent="0.15">
      <c r="K374" s="92" t="str">
        <f t="shared" si="15"/>
        <v/>
      </c>
    </row>
    <row r="375" spans="11:11" x14ac:dyDescent="0.15">
      <c r="K375" s="92" t="str">
        <f t="shared" si="15"/>
        <v/>
      </c>
    </row>
    <row r="376" spans="11:11" x14ac:dyDescent="0.15">
      <c r="K376" s="92" t="str">
        <f t="shared" si="15"/>
        <v/>
      </c>
    </row>
    <row r="377" spans="11:11" x14ac:dyDescent="0.15">
      <c r="K377" s="92" t="str">
        <f t="shared" si="15"/>
        <v/>
      </c>
    </row>
    <row r="378" spans="11:11" x14ac:dyDescent="0.15">
      <c r="K378" s="92" t="str">
        <f t="shared" si="15"/>
        <v/>
      </c>
    </row>
    <row r="379" spans="11:11" x14ac:dyDescent="0.15">
      <c r="K379" s="92" t="str">
        <f t="shared" si="15"/>
        <v/>
      </c>
    </row>
    <row r="380" spans="11:11" x14ac:dyDescent="0.15">
      <c r="K380" s="92" t="str">
        <f t="shared" si="15"/>
        <v/>
      </c>
    </row>
    <row r="381" spans="11:11" x14ac:dyDescent="0.15">
      <c r="K381" s="92" t="str">
        <f t="shared" si="15"/>
        <v/>
      </c>
    </row>
    <row r="382" spans="11:11" x14ac:dyDescent="0.15">
      <c r="K382" s="92" t="str">
        <f t="shared" si="15"/>
        <v/>
      </c>
    </row>
    <row r="383" spans="11:11" x14ac:dyDescent="0.15">
      <c r="K383" s="92" t="str">
        <f t="shared" si="15"/>
        <v/>
      </c>
    </row>
    <row r="384" spans="11:11" x14ac:dyDescent="0.15">
      <c r="K384" s="92" t="str">
        <f t="shared" si="15"/>
        <v/>
      </c>
    </row>
    <row r="385" spans="11:11" x14ac:dyDescent="0.15">
      <c r="K385" s="92" t="str">
        <f t="shared" si="15"/>
        <v/>
      </c>
    </row>
    <row r="386" spans="11:11" x14ac:dyDescent="0.15">
      <c r="K386" s="92" t="str">
        <f t="shared" si="15"/>
        <v/>
      </c>
    </row>
    <row r="387" spans="11:11" x14ac:dyDescent="0.15">
      <c r="K387" s="92" t="str">
        <f t="shared" si="15"/>
        <v/>
      </c>
    </row>
    <row r="388" spans="11:11" x14ac:dyDescent="0.15">
      <c r="K388" s="92" t="str">
        <f t="shared" si="15"/>
        <v/>
      </c>
    </row>
    <row r="389" spans="11:11" x14ac:dyDescent="0.15">
      <c r="K389" s="92" t="str">
        <f t="shared" si="15"/>
        <v/>
      </c>
    </row>
    <row r="390" spans="11:11" x14ac:dyDescent="0.15">
      <c r="K390" s="92" t="str">
        <f t="shared" si="15"/>
        <v/>
      </c>
    </row>
    <row r="391" spans="11:11" x14ac:dyDescent="0.15">
      <c r="K391" s="92" t="str">
        <f t="shared" si="15"/>
        <v/>
      </c>
    </row>
    <row r="392" spans="11:11" x14ac:dyDescent="0.15">
      <c r="K392" s="92" t="str">
        <f t="shared" si="15"/>
        <v/>
      </c>
    </row>
    <row r="393" spans="11:11" x14ac:dyDescent="0.15">
      <c r="K393" s="92" t="str">
        <f t="shared" si="15"/>
        <v/>
      </c>
    </row>
    <row r="394" spans="11:11" x14ac:dyDescent="0.15">
      <c r="K394" s="92" t="str">
        <f t="shared" si="15"/>
        <v/>
      </c>
    </row>
    <row r="395" spans="11:11" x14ac:dyDescent="0.15">
      <c r="K395" s="92" t="str">
        <f t="shared" si="15"/>
        <v/>
      </c>
    </row>
    <row r="396" spans="11:11" x14ac:dyDescent="0.15">
      <c r="K396" s="92" t="str">
        <f t="shared" si="15"/>
        <v/>
      </c>
    </row>
    <row r="397" spans="11:11" x14ac:dyDescent="0.15">
      <c r="K397" s="92" t="str">
        <f t="shared" si="15"/>
        <v/>
      </c>
    </row>
    <row r="398" spans="11:11" x14ac:dyDescent="0.15">
      <c r="K398" s="92" t="str">
        <f t="shared" si="15"/>
        <v/>
      </c>
    </row>
    <row r="399" spans="11:11" x14ac:dyDescent="0.15">
      <c r="K399" s="92" t="str">
        <f t="shared" si="15"/>
        <v/>
      </c>
    </row>
    <row r="400" spans="11:11" x14ac:dyDescent="0.15">
      <c r="K400" s="92" t="str">
        <f t="shared" si="15"/>
        <v/>
      </c>
    </row>
    <row r="401" spans="11:11" x14ac:dyDescent="0.15">
      <c r="K401" s="92" t="str">
        <f t="shared" si="15"/>
        <v/>
      </c>
    </row>
    <row r="402" spans="11:11" x14ac:dyDescent="0.15">
      <c r="K402" s="92" t="str">
        <f t="shared" si="15"/>
        <v/>
      </c>
    </row>
    <row r="403" spans="11:11" x14ac:dyDescent="0.15">
      <c r="K403" s="92" t="str">
        <f t="shared" si="15"/>
        <v/>
      </c>
    </row>
    <row r="404" spans="11:11" x14ac:dyDescent="0.15">
      <c r="K404" s="92" t="str">
        <f t="shared" si="15"/>
        <v/>
      </c>
    </row>
    <row r="405" spans="11:11" x14ac:dyDescent="0.15">
      <c r="K405" s="92" t="str">
        <f t="shared" si="15"/>
        <v/>
      </c>
    </row>
    <row r="406" spans="11:11" x14ac:dyDescent="0.15">
      <c r="K406" s="92" t="str">
        <f t="shared" si="15"/>
        <v/>
      </c>
    </row>
    <row r="407" spans="11:11" x14ac:dyDescent="0.15">
      <c r="K407" s="92" t="str">
        <f t="shared" si="15"/>
        <v/>
      </c>
    </row>
    <row r="408" spans="11:11" x14ac:dyDescent="0.15">
      <c r="K408" s="92" t="str">
        <f t="shared" si="15"/>
        <v/>
      </c>
    </row>
    <row r="409" spans="11:11" x14ac:dyDescent="0.15">
      <c r="K409" s="92" t="str">
        <f t="shared" si="15"/>
        <v/>
      </c>
    </row>
    <row r="410" spans="11:11" x14ac:dyDescent="0.15">
      <c r="K410" s="92" t="str">
        <f t="shared" si="15"/>
        <v/>
      </c>
    </row>
    <row r="411" spans="11:11" x14ac:dyDescent="0.15">
      <c r="K411" s="92" t="str">
        <f t="shared" si="15"/>
        <v/>
      </c>
    </row>
    <row r="412" spans="11:11" x14ac:dyDescent="0.15">
      <c r="K412" s="92" t="str">
        <f t="shared" si="15"/>
        <v/>
      </c>
    </row>
    <row r="413" spans="11:11" x14ac:dyDescent="0.15">
      <c r="K413" s="92" t="str">
        <f t="shared" ref="K413:K424" si="16">IF(J413="","",J413+K412)</f>
        <v/>
      </c>
    </row>
    <row r="414" spans="11:11" x14ac:dyDescent="0.15">
      <c r="K414" s="92" t="str">
        <f t="shared" si="16"/>
        <v/>
      </c>
    </row>
    <row r="415" spans="11:11" x14ac:dyDescent="0.15">
      <c r="K415" s="92" t="str">
        <f t="shared" si="16"/>
        <v/>
      </c>
    </row>
    <row r="416" spans="11:11" x14ac:dyDescent="0.15">
      <c r="K416" s="92" t="str">
        <f t="shared" si="16"/>
        <v/>
      </c>
    </row>
    <row r="417" spans="11:11" x14ac:dyDescent="0.15">
      <c r="K417" s="92" t="str">
        <f t="shared" si="16"/>
        <v/>
      </c>
    </row>
    <row r="418" spans="11:11" x14ac:dyDescent="0.15">
      <c r="K418" s="92" t="str">
        <f t="shared" si="16"/>
        <v/>
      </c>
    </row>
    <row r="419" spans="11:11" x14ac:dyDescent="0.15">
      <c r="K419" s="92" t="str">
        <f t="shared" si="16"/>
        <v/>
      </c>
    </row>
    <row r="420" spans="11:11" x14ac:dyDescent="0.15">
      <c r="K420" s="92" t="str">
        <f t="shared" si="16"/>
        <v/>
      </c>
    </row>
    <row r="421" spans="11:11" x14ac:dyDescent="0.15">
      <c r="K421" s="92" t="str">
        <f t="shared" si="16"/>
        <v/>
      </c>
    </row>
    <row r="422" spans="11:11" x14ac:dyDescent="0.15">
      <c r="K422" s="92" t="str">
        <f t="shared" si="16"/>
        <v/>
      </c>
    </row>
    <row r="423" spans="11:11" x14ac:dyDescent="0.15">
      <c r="K423" s="92" t="str">
        <f t="shared" si="16"/>
        <v/>
      </c>
    </row>
    <row r="424" spans="11:11" x14ac:dyDescent="0.15">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5" x14ac:dyDescent="0.15"/>
  <cols>
    <col min="1" max="1" width="12.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 min="18" max="28" width="9.125" customWidth="1"/>
  </cols>
  <sheetData>
    <row r="1" spans="1:14" x14ac:dyDescent="0.15">
      <c r="A1"/>
      <c r="B1" s="567" t="s">
        <v>2445</v>
      </c>
      <c r="C1" s="725"/>
      <c r="D1" s="2"/>
      <c r="E1"/>
      <c r="G1" s="567" t="s">
        <v>2437</v>
      </c>
      <c r="J1"/>
      <c r="K1"/>
    </row>
    <row r="2" spans="1:14" ht="14.25" x14ac:dyDescent="0.15">
      <c r="A2" s="736" t="s">
        <v>2469</v>
      </c>
      <c r="B2" s="737">
        <v>72</v>
      </c>
      <c r="C2" s="765" t="s">
        <v>2468</v>
      </c>
      <c r="D2" s="2"/>
      <c r="E2"/>
      <c r="G2" s="654">
        <v>221</v>
      </c>
      <c r="H2" s="736" t="s">
        <v>2469</v>
      </c>
      <c r="J2"/>
      <c r="K2"/>
    </row>
    <row r="3" spans="1:14" x14ac:dyDescent="0.15">
      <c r="A3" s="736" t="s">
        <v>2470</v>
      </c>
      <c r="B3" s="737">
        <v>72</v>
      </c>
      <c r="C3" s="725"/>
      <c r="D3" s="2"/>
      <c r="E3"/>
      <c r="G3" s="654">
        <v>222</v>
      </c>
      <c r="H3" s="736" t="s">
        <v>2470</v>
      </c>
      <c r="J3"/>
      <c r="K3"/>
    </row>
    <row r="4" spans="1:14" ht="15" customHeight="1" x14ac:dyDescent="0.15">
      <c r="D4" s="92">
        <f>SUM(D8:D95)</f>
        <v>2220000</v>
      </c>
      <c r="M4">
        <v>70</v>
      </c>
      <c r="N4">
        <v>70</v>
      </c>
    </row>
    <row r="5" spans="1:14" x14ac:dyDescent="0.15">
      <c r="A5" s="1336" t="s">
        <v>398</v>
      </c>
      <c r="B5" s="1337"/>
      <c r="C5" s="1337"/>
      <c r="D5" s="1337"/>
      <c r="E5" s="1338"/>
      <c r="G5" s="1336" t="s">
        <v>2471</v>
      </c>
      <c r="H5" s="1337"/>
      <c r="I5" s="1337"/>
      <c r="J5" s="1337"/>
      <c r="K5" s="1338"/>
    </row>
    <row r="6" spans="1:14" ht="14.25" thickBot="1" x14ac:dyDescent="0.2">
      <c r="A6" s="118" t="s">
        <v>386</v>
      </c>
      <c r="B6" s="119" t="s">
        <v>405</v>
      </c>
      <c r="C6" s="119" t="s">
        <v>406</v>
      </c>
      <c r="D6" s="116" t="s">
        <v>384</v>
      </c>
      <c r="E6" s="117" t="s">
        <v>394</v>
      </c>
      <c r="F6" s="119"/>
      <c r="G6" s="118" t="s">
        <v>386</v>
      </c>
      <c r="H6" s="119" t="s">
        <v>405</v>
      </c>
      <c r="I6" s="119" t="s">
        <v>406</v>
      </c>
      <c r="J6" s="116" t="s">
        <v>384</v>
      </c>
      <c r="K6" s="117" t="s">
        <v>394</v>
      </c>
    </row>
    <row r="7" spans="1:14" ht="14.25" thickTop="1" x14ac:dyDescent="0.15">
      <c r="A7" s="103" t="s">
        <v>2</v>
      </c>
      <c r="E7" s="92" t="str">
        <f>IF(D7="","",D7)</f>
        <v/>
      </c>
      <c r="G7" s="103" t="s">
        <v>2</v>
      </c>
      <c r="K7" s="92" t="str">
        <f>IF(J7="","",J7)</f>
        <v/>
      </c>
    </row>
    <row r="8" spans="1:14" x14ac:dyDescent="0.15">
      <c r="A8" s="103">
        <v>40718</v>
      </c>
      <c r="B8" t="s">
        <v>729</v>
      </c>
      <c r="C8" t="s">
        <v>742</v>
      </c>
      <c r="D8" s="92">
        <v>50000</v>
      </c>
      <c r="E8" s="92">
        <f>IF(D8="","",D8)</f>
        <v>50000</v>
      </c>
      <c r="G8" s="103">
        <v>40887</v>
      </c>
      <c r="H8" t="s">
        <v>729</v>
      </c>
      <c r="I8" t="s">
        <v>737</v>
      </c>
      <c r="J8" s="92">
        <v>1500000</v>
      </c>
      <c r="K8" s="92">
        <f>IF(J8="","",J8)</f>
        <v>1500000</v>
      </c>
    </row>
    <row r="9" spans="1:14" x14ac:dyDescent="0.15">
      <c r="A9" s="103">
        <v>40718</v>
      </c>
      <c r="B9" t="s">
        <v>729</v>
      </c>
      <c r="C9" t="s">
        <v>743</v>
      </c>
      <c r="D9" s="92">
        <v>40000</v>
      </c>
      <c r="E9" s="92">
        <f t="shared" ref="E9:E18" si="0">IF(D9="","",D9+E8)</f>
        <v>90000</v>
      </c>
      <c r="K9" s="92" t="str">
        <f t="shared" ref="K9:K18" si="1">IF(J9="","",J9+K8)</f>
        <v/>
      </c>
    </row>
    <row r="10" spans="1:14" x14ac:dyDescent="0.15">
      <c r="A10" s="103">
        <v>40730</v>
      </c>
      <c r="B10" t="s">
        <v>729</v>
      </c>
      <c r="C10" t="s">
        <v>744</v>
      </c>
      <c r="D10" s="92">
        <v>300000</v>
      </c>
      <c r="E10" s="92">
        <f t="shared" si="0"/>
        <v>390000</v>
      </c>
      <c r="K10" s="92" t="str">
        <f t="shared" si="1"/>
        <v/>
      </c>
    </row>
    <row r="11" spans="1:14" x14ac:dyDescent="0.15">
      <c r="E11" s="92" t="str">
        <f t="shared" si="0"/>
        <v/>
      </c>
      <c r="K11" s="92" t="str">
        <f t="shared" si="1"/>
        <v/>
      </c>
    </row>
    <row r="12" spans="1:14" x14ac:dyDescent="0.15">
      <c r="E12" s="92" t="str">
        <f t="shared" si="0"/>
        <v/>
      </c>
      <c r="K12" s="92" t="str">
        <f t="shared" si="1"/>
        <v/>
      </c>
    </row>
    <row r="13" spans="1:14" x14ac:dyDescent="0.15">
      <c r="E13" s="92" t="str">
        <f t="shared" si="0"/>
        <v/>
      </c>
      <c r="K13" s="92" t="str">
        <f t="shared" si="1"/>
        <v/>
      </c>
    </row>
    <row r="14" spans="1:14" x14ac:dyDescent="0.15">
      <c r="E14" s="92" t="str">
        <f t="shared" si="0"/>
        <v/>
      </c>
      <c r="K14" s="92" t="str">
        <f t="shared" si="1"/>
        <v/>
      </c>
    </row>
    <row r="15" spans="1:14" x14ac:dyDescent="0.15">
      <c r="E15" s="92" t="str">
        <f t="shared" si="0"/>
        <v/>
      </c>
      <c r="K15" s="92" t="str">
        <f t="shared" si="1"/>
        <v/>
      </c>
    </row>
    <row r="16" spans="1:14" x14ac:dyDescent="0.15">
      <c r="E16" s="92" t="str">
        <f t="shared" si="0"/>
        <v/>
      </c>
      <c r="K16" s="92" t="str">
        <f t="shared" si="1"/>
        <v/>
      </c>
    </row>
    <row r="17" spans="1:11" ht="14.25" thickBot="1" x14ac:dyDescent="0.2">
      <c r="A17" s="120"/>
      <c r="B17" s="119"/>
      <c r="C17" s="119"/>
      <c r="D17" s="116"/>
      <c r="E17" s="116" t="str">
        <f t="shared" si="0"/>
        <v/>
      </c>
      <c r="F17" s="119"/>
      <c r="G17" s="120"/>
      <c r="H17" s="119"/>
      <c r="I17" s="119"/>
      <c r="J17" s="116"/>
      <c r="K17" s="116" t="str">
        <f t="shared" si="1"/>
        <v/>
      </c>
    </row>
    <row r="18" spans="1:11" ht="14.25" thickTop="1" x14ac:dyDescent="0.15">
      <c r="A18" s="103" t="s">
        <v>468</v>
      </c>
      <c r="E18" s="92" t="str">
        <f t="shared" si="0"/>
        <v/>
      </c>
      <c r="G18" s="103" t="s">
        <v>468</v>
      </c>
      <c r="K18" s="92" t="str">
        <f t="shared" si="1"/>
        <v/>
      </c>
    </row>
    <row r="19" spans="1:11" x14ac:dyDescent="0.15">
      <c r="A19" s="103">
        <v>41204</v>
      </c>
      <c r="B19" t="s">
        <v>729</v>
      </c>
      <c r="C19" t="s">
        <v>778</v>
      </c>
      <c r="D19" s="92">
        <v>80000</v>
      </c>
      <c r="E19" s="92">
        <f>IF(D19="","",D19)</f>
        <v>80000</v>
      </c>
      <c r="K19" s="92" t="str">
        <f>IF(J19="","",J19)</f>
        <v/>
      </c>
    </row>
    <row r="20" spans="1:11" x14ac:dyDescent="0.15">
      <c r="A20" s="103">
        <v>41244</v>
      </c>
      <c r="B20" t="s">
        <v>729</v>
      </c>
      <c r="C20" t="s">
        <v>779</v>
      </c>
      <c r="D20" s="92">
        <v>400000</v>
      </c>
      <c r="E20" s="92">
        <f t="shared" ref="E20:E27" si="2">IF(D20="","",D20+E19)</f>
        <v>480000</v>
      </c>
      <c r="K20" s="92" t="str">
        <f t="shared" ref="K20:K33" si="3">IF(J20="","",J20+K19)</f>
        <v/>
      </c>
    </row>
    <row r="21" spans="1:11" x14ac:dyDescent="0.15">
      <c r="E21" s="92" t="str">
        <f t="shared" si="2"/>
        <v/>
      </c>
      <c r="K21" s="92" t="str">
        <f t="shared" si="3"/>
        <v/>
      </c>
    </row>
    <row r="22" spans="1:11" x14ac:dyDescent="0.15">
      <c r="E22" s="92" t="str">
        <f t="shared" si="2"/>
        <v/>
      </c>
      <c r="K22" s="92" t="str">
        <f t="shared" si="3"/>
        <v/>
      </c>
    </row>
    <row r="23" spans="1:11" x14ac:dyDescent="0.15">
      <c r="E23" s="92" t="str">
        <f t="shared" si="2"/>
        <v/>
      </c>
      <c r="K23" s="92" t="str">
        <f t="shared" si="3"/>
        <v/>
      </c>
    </row>
    <row r="24" spans="1:11" x14ac:dyDescent="0.15">
      <c r="E24" s="92" t="str">
        <f t="shared" si="2"/>
        <v/>
      </c>
      <c r="K24" s="92" t="str">
        <f t="shared" si="3"/>
        <v/>
      </c>
    </row>
    <row r="25" spans="1:11" x14ac:dyDescent="0.15">
      <c r="E25" s="92" t="str">
        <f t="shared" si="2"/>
        <v/>
      </c>
      <c r="K25" s="92" t="str">
        <f t="shared" si="3"/>
        <v/>
      </c>
    </row>
    <row r="26" spans="1:11" ht="14.25" thickBot="1" x14ac:dyDescent="0.2">
      <c r="A26" s="120"/>
      <c r="B26" s="119"/>
      <c r="C26" s="119"/>
      <c r="D26" s="116"/>
      <c r="E26" s="116" t="str">
        <f t="shared" si="2"/>
        <v/>
      </c>
      <c r="F26" s="119"/>
      <c r="G26" s="120"/>
      <c r="H26" s="119"/>
      <c r="I26" s="119"/>
      <c r="J26" s="116"/>
      <c r="K26" s="116" t="str">
        <f t="shared" si="3"/>
        <v/>
      </c>
    </row>
    <row r="27" spans="1:11" ht="14.25" thickTop="1" x14ac:dyDescent="0.15">
      <c r="A27" s="103" t="s">
        <v>492</v>
      </c>
      <c r="E27" s="92" t="str">
        <f t="shared" si="2"/>
        <v/>
      </c>
      <c r="G27" s="103" t="s">
        <v>492</v>
      </c>
      <c r="K27" s="92" t="str">
        <f t="shared" si="3"/>
        <v/>
      </c>
    </row>
    <row r="28" spans="1:11" x14ac:dyDescent="0.15">
      <c r="A28" s="103">
        <v>41472</v>
      </c>
      <c r="B28" t="s">
        <v>729</v>
      </c>
      <c r="C28" t="s">
        <v>809</v>
      </c>
      <c r="D28" s="92">
        <v>400000</v>
      </c>
      <c r="E28" s="92">
        <f>IF(D28="","",D28)</f>
        <v>400000</v>
      </c>
      <c r="K28" s="92" t="str">
        <f t="shared" si="3"/>
        <v/>
      </c>
    </row>
    <row r="29" spans="1:11" x14ac:dyDescent="0.15">
      <c r="E29" s="92" t="str">
        <f>IF(D29="","",D29+E28)</f>
        <v/>
      </c>
      <c r="K29" s="92" t="str">
        <f t="shared" si="3"/>
        <v/>
      </c>
    </row>
    <row r="30" spans="1:11" x14ac:dyDescent="0.15">
      <c r="E30" s="92" t="str">
        <f>IF(D30="","",D30+E29)</f>
        <v/>
      </c>
      <c r="K30" s="92" t="str">
        <f t="shared" si="3"/>
        <v/>
      </c>
    </row>
    <row r="31" spans="1:11" x14ac:dyDescent="0.15">
      <c r="E31" s="92" t="str">
        <f>IF(D31="","",D31+E30)</f>
        <v/>
      </c>
      <c r="K31" s="92" t="str">
        <f t="shared" si="3"/>
        <v/>
      </c>
    </row>
    <row r="32" spans="1:11" ht="14.25" thickBot="1" x14ac:dyDescent="0.2">
      <c r="A32" s="120"/>
      <c r="B32" s="119"/>
      <c r="C32" s="119"/>
      <c r="D32" s="116"/>
      <c r="E32" s="116" t="str">
        <f>IF(D32="","",D32+E31)</f>
        <v/>
      </c>
      <c r="F32" s="119"/>
      <c r="G32" s="120"/>
      <c r="H32" s="119"/>
      <c r="I32" s="119"/>
      <c r="J32" s="116"/>
      <c r="K32" s="116" t="str">
        <f t="shared" si="3"/>
        <v/>
      </c>
    </row>
    <row r="33" spans="1:12" ht="14.25" thickTop="1" x14ac:dyDescent="0.15">
      <c r="A33" s="103" t="s">
        <v>522</v>
      </c>
      <c r="E33" s="92" t="str">
        <f>IF(D33="","",D33+E32)</f>
        <v/>
      </c>
      <c r="G33" s="103" t="s">
        <v>522</v>
      </c>
      <c r="K33" s="92" t="str">
        <f t="shared" si="3"/>
        <v/>
      </c>
    </row>
    <row r="34" spans="1:12" x14ac:dyDescent="0.15">
      <c r="A34" s="103">
        <v>41982</v>
      </c>
      <c r="B34" t="s">
        <v>729</v>
      </c>
      <c r="C34" t="s">
        <v>874</v>
      </c>
      <c r="D34" s="92">
        <v>100000</v>
      </c>
      <c r="E34" s="92">
        <f>IF(D34="","",D34)</f>
        <v>100000</v>
      </c>
      <c r="K34" s="92" t="str">
        <f>IF(J34="","",J34)</f>
        <v/>
      </c>
    </row>
    <row r="35" spans="1:12" ht="14.25" customHeight="1" x14ac:dyDescent="0.15">
      <c r="E35" s="92" t="str">
        <f t="shared" ref="E35:E40" si="4">IF(D35="","",D35+E34)</f>
        <v/>
      </c>
      <c r="K35" s="92" t="str">
        <f t="shared" ref="K35:K40" si="5">IF(J35="","",J35+K34)</f>
        <v/>
      </c>
    </row>
    <row r="36" spans="1:12" x14ac:dyDescent="0.15">
      <c r="E36" s="92" t="str">
        <f t="shared" si="4"/>
        <v/>
      </c>
      <c r="K36" s="92" t="str">
        <f t="shared" si="5"/>
        <v/>
      </c>
    </row>
    <row r="37" spans="1:12" x14ac:dyDescent="0.15">
      <c r="E37" s="92" t="str">
        <f t="shared" si="4"/>
        <v/>
      </c>
      <c r="K37" s="92" t="str">
        <f t="shared" si="5"/>
        <v/>
      </c>
    </row>
    <row r="38" spans="1:12" x14ac:dyDescent="0.15">
      <c r="E38" s="92" t="str">
        <f t="shared" si="4"/>
        <v/>
      </c>
      <c r="K38" s="92" t="str">
        <f t="shared" si="5"/>
        <v/>
      </c>
    </row>
    <row r="39" spans="1:12" ht="14.25" thickBot="1" x14ac:dyDescent="0.2">
      <c r="A39" s="120"/>
      <c r="B39" s="119"/>
      <c r="C39" s="119"/>
      <c r="D39" s="116"/>
      <c r="E39" s="116" t="str">
        <f t="shared" si="4"/>
        <v/>
      </c>
      <c r="F39" s="119"/>
      <c r="G39" s="120"/>
      <c r="H39" s="119"/>
      <c r="I39" s="119"/>
      <c r="J39" s="116"/>
      <c r="K39" s="116" t="str">
        <f t="shared" si="5"/>
        <v/>
      </c>
      <c r="L39" s="2"/>
    </row>
    <row r="40" spans="1:12" ht="14.25" thickTop="1" x14ac:dyDescent="0.15">
      <c r="A40" s="103" t="s">
        <v>546</v>
      </c>
      <c r="E40" s="92" t="str">
        <f t="shared" si="4"/>
        <v/>
      </c>
      <c r="G40" s="103" t="s">
        <v>546</v>
      </c>
      <c r="K40" s="92" t="str">
        <f t="shared" si="5"/>
        <v/>
      </c>
      <c r="L40" s="2"/>
    </row>
    <row r="41" spans="1:12" x14ac:dyDescent="0.15">
      <c r="E41" s="92" t="str">
        <f>IF(D41="","",D41)</f>
        <v/>
      </c>
      <c r="K41" s="92" t="str">
        <f>IF(J41="","",J41)</f>
        <v/>
      </c>
    </row>
    <row r="42" spans="1:12" x14ac:dyDescent="0.15">
      <c r="E42" s="92" t="str">
        <f>IF(D42="","",D42+E41)</f>
        <v/>
      </c>
      <c r="K42" s="92" t="str">
        <f t="shared" ref="K42:K57" si="6">IF(J42="","",J42+K41)</f>
        <v/>
      </c>
    </row>
    <row r="43" spans="1:12" x14ac:dyDescent="0.15">
      <c r="E43" s="92" t="str">
        <f>IF(D43="","",D43+E42)</f>
        <v/>
      </c>
      <c r="K43" s="92" t="str">
        <f t="shared" si="6"/>
        <v/>
      </c>
    </row>
    <row r="44" spans="1:12" x14ac:dyDescent="0.15">
      <c r="E44" s="92" t="str">
        <f>IF(D44="","",D44+E43)</f>
        <v/>
      </c>
      <c r="K44" s="92" t="str">
        <f t="shared" si="6"/>
        <v/>
      </c>
    </row>
    <row r="45" spans="1:12" ht="14.25" thickBot="1" x14ac:dyDescent="0.2">
      <c r="A45" s="120"/>
      <c r="B45" s="119"/>
      <c r="C45" s="119"/>
      <c r="D45" s="116"/>
      <c r="E45" s="116" t="str">
        <f>IF(D45="","",D45+E44)</f>
        <v/>
      </c>
      <c r="F45" s="119"/>
      <c r="G45" s="120"/>
      <c r="H45" s="119"/>
      <c r="I45" s="119"/>
      <c r="J45" s="116"/>
      <c r="K45" s="116" t="str">
        <f t="shared" si="6"/>
        <v/>
      </c>
    </row>
    <row r="46" spans="1:12" ht="14.25" thickTop="1" x14ac:dyDescent="0.15">
      <c r="A46" s="103" t="s">
        <v>1630</v>
      </c>
      <c r="E46" s="92" t="str">
        <f>IF(D46="","",D46+E45)</f>
        <v/>
      </c>
      <c r="G46" s="103" t="s">
        <v>1630</v>
      </c>
      <c r="K46" s="92" t="str">
        <f t="shared" si="6"/>
        <v/>
      </c>
    </row>
    <row r="47" spans="1:12" x14ac:dyDescent="0.15">
      <c r="A47" s="103">
        <v>42634</v>
      </c>
      <c r="B47" t="s">
        <v>729</v>
      </c>
      <c r="C47" t="s">
        <v>1771</v>
      </c>
      <c r="D47" s="92">
        <v>50000</v>
      </c>
      <c r="E47" s="92">
        <f>IF(D47="","",D47)</f>
        <v>50000</v>
      </c>
      <c r="G47" s="103">
        <v>42460</v>
      </c>
      <c r="H47" t="s">
        <v>729</v>
      </c>
      <c r="I47" t="s">
        <v>1697</v>
      </c>
      <c r="J47" s="92">
        <v>50000</v>
      </c>
      <c r="K47" s="92">
        <f>IF(J47="","",J47)</f>
        <v>50000</v>
      </c>
    </row>
    <row r="48" spans="1:12" x14ac:dyDescent="0.15">
      <c r="A48" s="103">
        <v>42634</v>
      </c>
      <c r="B48" t="s">
        <v>729</v>
      </c>
      <c r="C48" t="s">
        <v>1773</v>
      </c>
      <c r="D48" s="92">
        <v>50000</v>
      </c>
      <c r="E48" s="92">
        <f t="shared" ref="E48:E53" si="7">IF(D48="","",D48+E47)</f>
        <v>100000</v>
      </c>
      <c r="K48" s="92" t="str">
        <f t="shared" si="6"/>
        <v/>
      </c>
    </row>
    <row r="49" spans="1:11" x14ac:dyDescent="0.15">
      <c r="E49" s="92" t="str">
        <f t="shared" si="7"/>
        <v/>
      </c>
      <c r="K49" s="92" t="str">
        <f t="shared" si="6"/>
        <v/>
      </c>
    </row>
    <row r="50" spans="1:11" x14ac:dyDescent="0.15">
      <c r="E50" s="92" t="str">
        <f t="shared" si="7"/>
        <v/>
      </c>
      <c r="K50" s="92" t="str">
        <f t="shared" si="6"/>
        <v/>
      </c>
    </row>
    <row r="51" spans="1:11" x14ac:dyDescent="0.15">
      <c r="E51" s="92" t="str">
        <f t="shared" si="7"/>
        <v/>
      </c>
      <c r="K51" s="92" t="str">
        <f t="shared" si="6"/>
        <v/>
      </c>
    </row>
    <row r="52" spans="1:11" ht="14.25" thickBot="1" x14ac:dyDescent="0.2">
      <c r="A52" s="120"/>
      <c r="B52" s="119"/>
      <c r="C52" s="119"/>
      <c r="D52" s="116"/>
      <c r="E52" s="116" t="str">
        <f t="shared" si="7"/>
        <v/>
      </c>
      <c r="F52" s="119"/>
      <c r="G52" s="120"/>
      <c r="H52" s="119"/>
      <c r="I52" s="119"/>
      <c r="J52" s="116"/>
      <c r="K52" s="116" t="str">
        <f t="shared" si="6"/>
        <v/>
      </c>
    </row>
    <row r="53" spans="1:11" ht="14.25" thickTop="1" x14ac:dyDescent="0.15">
      <c r="A53" s="103" t="s">
        <v>1759</v>
      </c>
      <c r="E53" s="92" t="str">
        <f t="shared" si="7"/>
        <v/>
      </c>
      <c r="G53" s="103" t="s">
        <v>1759</v>
      </c>
      <c r="K53" s="92" t="str">
        <f t="shared" si="6"/>
        <v/>
      </c>
    </row>
    <row r="54" spans="1:11" x14ac:dyDescent="0.15">
      <c r="A54" s="103">
        <v>42774</v>
      </c>
      <c r="B54" t="s">
        <v>729</v>
      </c>
      <c r="C54" t="s">
        <v>1934</v>
      </c>
      <c r="D54" s="92">
        <v>50000</v>
      </c>
      <c r="E54" s="92">
        <f>IF(D54="","",D54)</f>
        <v>50000</v>
      </c>
      <c r="K54" s="92">
        <f>J68</f>
        <v>0</v>
      </c>
    </row>
    <row r="55" spans="1:11" x14ac:dyDescent="0.15">
      <c r="A55" s="103">
        <v>42774</v>
      </c>
      <c r="B55" t="s">
        <v>729</v>
      </c>
      <c r="C55" t="s">
        <v>1936</v>
      </c>
      <c r="D55" s="92">
        <v>50000</v>
      </c>
      <c r="E55" s="92">
        <f t="shared" ref="E55:E60" si="8">IF(D55="","",D55+E54)</f>
        <v>100000</v>
      </c>
      <c r="K55" s="92" t="str">
        <f t="shared" si="6"/>
        <v/>
      </c>
    </row>
    <row r="56" spans="1:11" x14ac:dyDescent="0.15">
      <c r="A56" s="103">
        <v>42774</v>
      </c>
      <c r="B56" t="s">
        <v>729</v>
      </c>
      <c r="C56" t="s">
        <v>1938</v>
      </c>
      <c r="D56" s="92">
        <v>100000</v>
      </c>
      <c r="E56" s="92">
        <f t="shared" si="8"/>
        <v>200000</v>
      </c>
      <c r="K56" s="92" t="str">
        <f t="shared" si="6"/>
        <v/>
      </c>
    </row>
    <row r="57" spans="1:11" x14ac:dyDescent="0.15">
      <c r="A57" s="103">
        <v>42894</v>
      </c>
      <c r="B57" t="s">
        <v>729</v>
      </c>
      <c r="C57" t="s">
        <v>2006</v>
      </c>
      <c r="D57" s="92">
        <v>200000</v>
      </c>
      <c r="E57" s="92">
        <f t="shared" si="8"/>
        <v>400000</v>
      </c>
      <c r="K57" s="92" t="str">
        <f t="shared" si="6"/>
        <v/>
      </c>
    </row>
    <row r="58" spans="1:11" x14ac:dyDescent="0.15">
      <c r="A58" s="103">
        <v>42969</v>
      </c>
      <c r="B58" t="s">
        <v>729</v>
      </c>
      <c r="C58" t="s">
        <v>2013</v>
      </c>
      <c r="D58" s="92">
        <v>150000</v>
      </c>
      <c r="E58" s="92">
        <f t="shared" si="8"/>
        <v>550000</v>
      </c>
    </row>
    <row r="59" spans="1:11" x14ac:dyDescent="0.15">
      <c r="E59" s="92" t="str">
        <f t="shared" si="8"/>
        <v/>
      </c>
    </row>
    <row r="60" spans="1:11" x14ac:dyDescent="0.15">
      <c r="E60" s="92" t="str">
        <f t="shared" si="8"/>
        <v/>
      </c>
    </row>
    <row r="61" spans="1:11" ht="14.25" thickBot="1" x14ac:dyDescent="0.2">
      <c r="A61" s="120"/>
      <c r="B61" s="119"/>
      <c r="C61" s="119"/>
      <c r="D61" s="116"/>
      <c r="E61" s="92" t="str">
        <f t="shared" ref="E61:E66" si="9">IF(D61="","",D61)</f>
        <v/>
      </c>
      <c r="F61" s="119"/>
      <c r="G61" s="120"/>
      <c r="H61" s="119"/>
      <c r="I61" s="119"/>
      <c r="J61" s="116"/>
      <c r="K61" s="116" t="str">
        <f>IF(J61="","",J61+K60)</f>
        <v/>
      </c>
    </row>
    <row r="62" spans="1:11" ht="14.25" thickTop="1" x14ac:dyDescent="0.15">
      <c r="A62" s="103" t="s">
        <v>1760</v>
      </c>
      <c r="E62" s="883" t="str">
        <f t="shared" si="9"/>
        <v/>
      </c>
      <c r="G62" s="103" t="s">
        <v>1760</v>
      </c>
      <c r="K62" s="92" t="str">
        <f>IF(J62="","",J62+K61)</f>
        <v/>
      </c>
    </row>
    <row r="63" spans="1:11" x14ac:dyDescent="0.15">
      <c r="E63" s="92" t="str">
        <f t="shared" si="9"/>
        <v/>
      </c>
    </row>
    <row r="64" spans="1:11" ht="14.25" thickBot="1" x14ac:dyDescent="0.2">
      <c r="A64" s="120"/>
      <c r="B64" s="119"/>
      <c r="C64" s="119"/>
      <c r="D64" s="116"/>
      <c r="E64" s="116" t="str">
        <f t="shared" si="9"/>
        <v/>
      </c>
      <c r="F64" s="119"/>
      <c r="G64" s="120"/>
      <c r="H64" s="119"/>
      <c r="I64" s="119"/>
      <c r="J64" s="116"/>
      <c r="K64" s="116"/>
    </row>
    <row r="65" spans="1:11" ht="14.25" thickTop="1" x14ac:dyDescent="0.15">
      <c r="A65" s="103" t="s">
        <v>1761</v>
      </c>
      <c r="E65" s="92" t="str">
        <f t="shared" si="9"/>
        <v/>
      </c>
      <c r="G65" s="103" t="s">
        <v>1761</v>
      </c>
    </row>
    <row r="66" spans="1:11" x14ac:dyDescent="0.15">
      <c r="A66" s="103">
        <v>43818</v>
      </c>
      <c r="B66" t="s">
        <v>3006</v>
      </c>
      <c r="C66" t="s">
        <v>3007</v>
      </c>
      <c r="D66" s="92">
        <v>100000</v>
      </c>
      <c r="E66" s="92">
        <f t="shared" si="9"/>
        <v>100000</v>
      </c>
      <c r="G66" s="103">
        <v>43552</v>
      </c>
      <c r="I66" t="s">
        <v>2973</v>
      </c>
      <c r="J66" s="92">
        <v>100000</v>
      </c>
      <c r="K66" s="92">
        <f>IF(J66="","",J66)</f>
        <v>100000</v>
      </c>
    </row>
    <row r="67" spans="1:11" x14ac:dyDescent="0.15">
      <c r="A67" s="103">
        <v>43818</v>
      </c>
      <c r="B67" t="s">
        <v>3006</v>
      </c>
      <c r="C67" t="s">
        <v>3008</v>
      </c>
      <c r="D67" s="92">
        <v>50000</v>
      </c>
      <c r="E67" s="92">
        <f t="shared" ref="E67:E72" si="10">IF(D67="","",D67+E66)</f>
        <v>150000</v>
      </c>
    </row>
    <row r="68" spans="1:11" x14ac:dyDescent="0.15">
      <c r="A68" s="103">
        <v>43818</v>
      </c>
      <c r="B68" t="s">
        <v>3006</v>
      </c>
      <c r="C68" t="s">
        <v>3009</v>
      </c>
      <c r="D68" s="92">
        <v>50000</v>
      </c>
      <c r="E68" s="92">
        <f t="shared" si="10"/>
        <v>200000</v>
      </c>
      <c r="K68" s="92" t="str">
        <f t="shared" ref="K68:K78" si="11">IF(J68="","",J68+K67)</f>
        <v/>
      </c>
    </row>
    <row r="69" spans="1:11" x14ac:dyDescent="0.15">
      <c r="E69" s="92" t="str">
        <f t="shared" si="10"/>
        <v/>
      </c>
      <c r="K69" s="92" t="str">
        <f t="shared" si="11"/>
        <v/>
      </c>
    </row>
    <row r="70" spans="1:11" ht="14.25" thickBot="1" x14ac:dyDescent="0.2">
      <c r="A70" s="120"/>
      <c r="B70" s="119"/>
      <c r="C70" s="119"/>
      <c r="D70" s="116"/>
      <c r="E70" s="116" t="str">
        <f t="shared" si="10"/>
        <v/>
      </c>
      <c r="F70" s="119"/>
      <c r="G70" s="120"/>
      <c r="H70" s="119"/>
      <c r="I70" s="119"/>
      <c r="J70" s="116"/>
      <c r="K70" s="116" t="str">
        <f t="shared" si="11"/>
        <v/>
      </c>
    </row>
    <row r="71" spans="1:11" ht="14.25" thickTop="1" x14ac:dyDescent="0.15">
      <c r="E71" s="92" t="str">
        <f t="shared" si="10"/>
        <v/>
      </c>
      <c r="K71" s="92" t="str">
        <f t="shared" si="11"/>
        <v/>
      </c>
    </row>
    <row r="72" spans="1:11" x14ac:dyDescent="0.15">
      <c r="E72" s="92" t="str">
        <f t="shared" si="10"/>
        <v/>
      </c>
      <c r="K72" s="92" t="str">
        <f t="shared" si="11"/>
        <v/>
      </c>
    </row>
    <row r="73" spans="1:11" x14ac:dyDescent="0.15">
      <c r="E73" s="92" t="str">
        <f t="shared" ref="E73:E85" si="12">IF(D73="","",D73+E72)</f>
        <v/>
      </c>
      <c r="K73" s="92" t="str">
        <f t="shared" si="11"/>
        <v/>
      </c>
    </row>
    <row r="74" spans="1:11" x14ac:dyDescent="0.15">
      <c r="E74" s="92" t="str">
        <f t="shared" si="12"/>
        <v/>
      </c>
      <c r="K74" s="92" t="str">
        <f t="shared" si="11"/>
        <v/>
      </c>
    </row>
    <row r="75" spans="1:11" x14ac:dyDescent="0.15">
      <c r="E75" s="92" t="str">
        <f t="shared" si="12"/>
        <v/>
      </c>
      <c r="K75" s="92" t="str">
        <f t="shared" si="11"/>
        <v/>
      </c>
    </row>
    <row r="76" spans="1:11" x14ac:dyDescent="0.15">
      <c r="E76" s="92" t="str">
        <f t="shared" si="12"/>
        <v/>
      </c>
      <c r="K76" s="92" t="str">
        <f t="shared" si="11"/>
        <v/>
      </c>
    </row>
    <row r="77" spans="1:11" x14ac:dyDescent="0.15">
      <c r="E77" s="92" t="str">
        <f t="shared" si="12"/>
        <v/>
      </c>
      <c r="K77" s="92" t="str">
        <f t="shared" si="11"/>
        <v/>
      </c>
    </row>
    <row r="78" spans="1:11" x14ac:dyDescent="0.15">
      <c r="E78" s="92" t="str">
        <f t="shared" si="12"/>
        <v/>
      </c>
      <c r="K78" s="92" t="str">
        <f t="shared" si="11"/>
        <v/>
      </c>
    </row>
    <row r="79" spans="1:11" x14ac:dyDescent="0.15">
      <c r="E79" s="92" t="str">
        <f t="shared" si="12"/>
        <v/>
      </c>
      <c r="K79" s="92" t="str">
        <f t="shared" ref="K79:K142" si="13">IF(J79="","",J79+K78)</f>
        <v/>
      </c>
    </row>
    <row r="80" spans="1:11" x14ac:dyDescent="0.15">
      <c r="E80" s="92" t="str">
        <f t="shared" si="12"/>
        <v/>
      </c>
      <c r="K80" s="92" t="str">
        <f t="shared" si="13"/>
        <v/>
      </c>
    </row>
    <row r="81" spans="5:11" x14ac:dyDescent="0.15">
      <c r="E81" s="92" t="str">
        <f t="shared" si="12"/>
        <v/>
      </c>
      <c r="K81" s="92" t="str">
        <f t="shared" si="13"/>
        <v/>
      </c>
    </row>
    <row r="82" spans="5:11" x14ac:dyDescent="0.15">
      <c r="E82" s="92" t="str">
        <f t="shared" si="12"/>
        <v/>
      </c>
      <c r="K82" s="92" t="str">
        <f t="shared" si="13"/>
        <v/>
      </c>
    </row>
    <row r="83" spans="5:11" x14ac:dyDescent="0.15">
      <c r="E83" s="92" t="str">
        <f t="shared" si="12"/>
        <v/>
      </c>
      <c r="K83" s="92" t="str">
        <f t="shared" si="13"/>
        <v/>
      </c>
    </row>
    <row r="84" spans="5:11" x14ac:dyDescent="0.15">
      <c r="E84" s="92" t="str">
        <f t="shared" si="12"/>
        <v/>
      </c>
      <c r="K84" s="92" t="str">
        <f t="shared" si="13"/>
        <v/>
      </c>
    </row>
    <row r="85" spans="5:11" x14ac:dyDescent="0.15">
      <c r="E85" s="92" t="str">
        <f t="shared" si="12"/>
        <v/>
      </c>
      <c r="K85" s="92" t="str">
        <f t="shared" si="13"/>
        <v/>
      </c>
    </row>
    <row r="86" spans="5:11" x14ac:dyDescent="0.15">
      <c r="E86" s="92" t="str">
        <f t="shared" ref="E86:E149" si="14">IF(D86="","",D86+E85)</f>
        <v/>
      </c>
      <c r="K86" s="92" t="str">
        <f t="shared" si="13"/>
        <v/>
      </c>
    </row>
    <row r="87" spans="5:11" x14ac:dyDescent="0.15">
      <c r="E87" s="92" t="str">
        <f t="shared" si="14"/>
        <v/>
      </c>
      <c r="K87" s="92" t="str">
        <f t="shared" si="13"/>
        <v/>
      </c>
    </row>
    <row r="88" spans="5:11" x14ac:dyDescent="0.15">
      <c r="E88" s="92" t="str">
        <f t="shared" si="14"/>
        <v/>
      </c>
      <c r="K88" s="92" t="str">
        <f t="shared" si="13"/>
        <v/>
      </c>
    </row>
    <row r="89" spans="5:11" x14ac:dyDescent="0.15">
      <c r="E89" s="92" t="str">
        <f t="shared" si="14"/>
        <v/>
      </c>
      <c r="K89" s="92" t="str">
        <f t="shared" si="13"/>
        <v/>
      </c>
    </row>
    <row r="90" spans="5:11" x14ac:dyDescent="0.15">
      <c r="E90" s="92" t="str">
        <f t="shared" si="14"/>
        <v/>
      </c>
      <c r="K90" s="92" t="str">
        <f t="shared" si="13"/>
        <v/>
      </c>
    </row>
    <row r="91" spans="5:11" x14ac:dyDescent="0.15">
      <c r="E91" s="92" t="str">
        <f t="shared" si="14"/>
        <v/>
      </c>
      <c r="K91" s="92" t="str">
        <f t="shared" si="13"/>
        <v/>
      </c>
    </row>
    <row r="92" spans="5:11" x14ac:dyDescent="0.15">
      <c r="E92" s="92" t="str">
        <f t="shared" si="14"/>
        <v/>
      </c>
      <c r="K92" s="92" t="str">
        <f t="shared" si="13"/>
        <v/>
      </c>
    </row>
    <row r="93" spans="5:11" x14ac:dyDescent="0.15">
      <c r="E93" s="92" t="str">
        <f t="shared" si="14"/>
        <v/>
      </c>
      <c r="K93" s="92" t="str">
        <f t="shared" si="13"/>
        <v/>
      </c>
    </row>
    <row r="94" spans="5:11" x14ac:dyDescent="0.15">
      <c r="E94" s="92" t="str">
        <f t="shared" si="14"/>
        <v/>
      </c>
      <c r="K94" s="92" t="str">
        <f t="shared" si="13"/>
        <v/>
      </c>
    </row>
    <row r="95" spans="5:11" x14ac:dyDescent="0.15">
      <c r="E95" s="92" t="str">
        <f t="shared" si="14"/>
        <v/>
      </c>
      <c r="K95" s="92" t="str">
        <f t="shared" si="13"/>
        <v/>
      </c>
    </row>
    <row r="96" spans="5:11" x14ac:dyDescent="0.15">
      <c r="E96" s="92" t="str">
        <f t="shared" si="14"/>
        <v/>
      </c>
      <c r="K96" s="92" t="str">
        <f t="shared" si="13"/>
        <v/>
      </c>
    </row>
    <row r="97" spans="5:11" x14ac:dyDescent="0.15">
      <c r="E97" s="92" t="str">
        <f t="shared" si="14"/>
        <v/>
      </c>
      <c r="K97" s="92" t="str">
        <f t="shared" si="13"/>
        <v/>
      </c>
    </row>
    <row r="98" spans="5:11" x14ac:dyDescent="0.15">
      <c r="E98" s="92" t="str">
        <f t="shared" si="14"/>
        <v/>
      </c>
      <c r="K98" s="92" t="str">
        <f t="shared" si="13"/>
        <v/>
      </c>
    </row>
    <row r="99" spans="5:11" x14ac:dyDescent="0.15">
      <c r="E99" s="92" t="str">
        <f t="shared" si="14"/>
        <v/>
      </c>
      <c r="K99" s="92" t="str">
        <f t="shared" si="13"/>
        <v/>
      </c>
    </row>
    <row r="100" spans="5:11" x14ac:dyDescent="0.15">
      <c r="E100" s="92" t="str">
        <f t="shared" si="14"/>
        <v/>
      </c>
      <c r="K100" s="92" t="str">
        <f t="shared" si="13"/>
        <v/>
      </c>
    </row>
    <row r="101" spans="5:11" x14ac:dyDescent="0.15">
      <c r="E101" s="92" t="str">
        <f t="shared" si="14"/>
        <v/>
      </c>
      <c r="K101" s="92" t="str">
        <f t="shared" si="13"/>
        <v/>
      </c>
    </row>
    <row r="102" spans="5:11" x14ac:dyDescent="0.15">
      <c r="E102" s="92" t="str">
        <f t="shared" si="14"/>
        <v/>
      </c>
      <c r="K102" s="92" t="str">
        <f t="shared" si="13"/>
        <v/>
      </c>
    </row>
    <row r="103" spans="5:11" x14ac:dyDescent="0.15">
      <c r="E103" s="92" t="str">
        <f t="shared" si="14"/>
        <v/>
      </c>
      <c r="K103" s="92" t="str">
        <f t="shared" si="13"/>
        <v/>
      </c>
    </row>
    <row r="104" spans="5:11" x14ac:dyDescent="0.15">
      <c r="E104" s="92" t="str">
        <f t="shared" si="14"/>
        <v/>
      </c>
      <c r="K104" s="92" t="str">
        <f t="shared" si="13"/>
        <v/>
      </c>
    </row>
    <row r="105" spans="5:11" x14ac:dyDescent="0.15">
      <c r="E105" s="92" t="str">
        <f t="shared" si="14"/>
        <v/>
      </c>
      <c r="K105" s="92" t="str">
        <f t="shared" si="13"/>
        <v/>
      </c>
    </row>
    <row r="106" spans="5:11" x14ac:dyDescent="0.15">
      <c r="E106" s="92" t="str">
        <f t="shared" si="14"/>
        <v/>
      </c>
      <c r="K106" s="92" t="str">
        <f t="shared" si="13"/>
        <v/>
      </c>
    </row>
    <row r="107" spans="5:11" x14ac:dyDescent="0.15">
      <c r="E107" s="92" t="str">
        <f t="shared" si="14"/>
        <v/>
      </c>
      <c r="K107" s="92" t="str">
        <f t="shared" si="13"/>
        <v/>
      </c>
    </row>
    <row r="108" spans="5:11" x14ac:dyDescent="0.15">
      <c r="E108" s="92" t="str">
        <f t="shared" si="14"/>
        <v/>
      </c>
      <c r="K108" s="92" t="str">
        <f t="shared" si="13"/>
        <v/>
      </c>
    </row>
    <row r="109" spans="5:11" x14ac:dyDescent="0.15">
      <c r="E109" s="92" t="str">
        <f t="shared" si="14"/>
        <v/>
      </c>
      <c r="K109" s="92" t="str">
        <f t="shared" si="13"/>
        <v/>
      </c>
    </row>
    <row r="110" spans="5:11" x14ac:dyDescent="0.15">
      <c r="E110" s="92" t="str">
        <f t="shared" si="14"/>
        <v/>
      </c>
      <c r="K110" s="92" t="str">
        <f t="shared" si="13"/>
        <v/>
      </c>
    </row>
    <row r="111" spans="5:11" x14ac:dyDescent="0.15">
      <c r="E111" s="92" t="str">
        <f t="shared" si="14"/>
        <v/>
      </c>
      <c r="K111" s="92" t="str">
        <f t="shared" si="13"/>
        <v/>
      </c>
    </row>
    <row r="112" spans="5:11" x14ac:dyDescent="0.15">
      <c r="E112" s="92" t="str">
        <f t="shared" si="14"/>
        <v/>
      </c>
      <c r="K112" s="92" t="str">
        <f t="shared" si="13"/>
        <v/>
      </c>
    </row>
    <row r="113" spans="5:11" x14ac:dyDescent="0.15">
      <c r="E113" s="92" t="str">
        <f t="shared" si="14"/>
        <v/>
      </c>
      <c r="K113" s="92" t="str">
        <f t="shared" si="13"/>
        <v/>
      </c>
    </row>
    <row r="114" spans="5:11" x14ac:dyDescent="0.15">
      <c r="E114" s="92" t="str">
        <f t="shared" si="14"/>
        <v/>
      </c>
      <c r="K114" s="92" t="str">
        <f t="shared" si="13"/>
        <v/>
      </c>
    </row>
    <row r="115" spans="5:11" x14ac:dyDescent="0.15">
      <c r="E115" s="92" t="str">
        <f t="shared" si="14"/>
        <v/>
      </c>
      <c r="K115" s="92" t="str">
        <f t="shared" si="13"/>
        <v/>
      </c>
    </row>
    <row r="116" spans="5:11" x14ac:dyDescent="0.15">
      <c r="E116" s="92" t="str">
        <f t="shared" si="14"/>
        <v/>
      </c>
      <c r="K116" s="92" t="str">
        <f t="shared" si="13"/>
        <v/>
      </c>
    </row>
    <row r="117" spans="5:11" x14ac:dyDescent="0.15">
      <c r="E117" s="92" t="str">
        <f t="shared" si="14"/>
        <v/>
      </c>
      <c r="K117" s="92" t="str">
        <f t="shared" si="13"/>
        <v/>
      </c>
    </row>
    <row r="118" spans="5:11" x14ac:dyDescent="0.15">
      <c r="E118" s="92" t="str">
        <f t="shared" si="14"/>
        <v/>
      </c>
      <c r="K118" s="92" t="str">
        <f t="shared" si="13"/>
        <v/>
      </c>
    </row>
    <row r="119" spans="5:11" x14ac:dyDescent="0.15">
      <c r="E119" s="92" t="str">
        <f t="shared" si="14"/>
        <v/>
      </c>
      <c r="K119" s="92" t="str">
        <f t="shared" si="13"/>
        <v/>
      </c>
    </row>
    <row r="120" spans="5:11" x14ac:dyDescent="0.15">
      <c r="E120" s="92" t="str">
        <f t="shared" si="14"/>
        <v/>
      </c>
      <c r="K120" s="92" t="str">
        <f t="shared" si="13"/>
        <v/>
      </c>
    </row>
    <row r="121" spans="5:11" x14ac:dyDescent="0.15">
      <c r="E121" s="92" t="str">
        <f t="shared" si="14"/>
        <v/>
      </c>
      <c r="K121" s="92" t="str">
        <f t="shared" si="13"/>
        <v/>
      </c>
    </row>
    <row r="122" spans="5:11" x14ac:dyDescent="0.15">
      <c r="E122" s="92" t="str">
        <f t="shared" si="14"/>
        <v/>
      </c>
      <c r="K122" s="92" t="str">
        <f t="shared" si="13"/>
        <v/>
      </c>
    </row>
    <row r="123" spans="5:11" x14ac:dyDescent="0.15">
      <c r="E123" s="92" t="str">
        <f t="shared" si="14"/>
        <v/>
      </c>
      <c r="K123" s="92" t="str">
        <f t="shared" si="13"/>
        <v/>
      </c>
    </row>
    <row r="124" spans="5:11" x14ac:dyDescent="0.15">
      <c r="E124" s="92" t="str">
        <f t="shared" si="14"/>
        <v/>
      </c>
      <c r="K124" s="92" t="str">
        <f t="shared" si="13"/>
        <v/>
      </c>
    </row>
    <row r="125" spans="5:11" x14ac:dyDescent="0.15">
      <c r="E125" s="92" t="str">
        <f t="shared" si="14"/>
        <v/>
      </c>
      <c r="K125" s="92" t="str">
        <f t="shared" si="13"/>
        <v/>
      </c>
    </row>
    <row r="126" spans="5:11" x14ac:dyDescent="0.15">
      <c r="E126" s="92" t="str">
        <f t="shared" si="14"/>
        <v/>
      </c>
      <c r="K126" s="92" t="str">
        <f t="shared" si="13"/>
        <v/>
      </c>
    </row>
    <row r="127" spans="5:11" x14ac:dyDescent="0.15">
      <c r="E127" s="92" t="str">
        <f t="shared" si="14"/>
        <v/>
      </c>
      <c r="K127" s="92" t="str">
        <f t="shared" si="13"/>
        <v/>
      </c>
    </row>
    <row r="128" spans="5:11" x14ac:dyDescent="0.15">
      <c r="E128" s="92" t="str">
        <f t="shared" si="14"/>
        <v/>
      </c>
      <c r="K128" s="92" t="str">
        <f t="shared" si="13"/>
        <v/>
      </c>
    </row>
    <row r="129" spans="5:11" x14ac:dyDescent="0.15">
      <c r="E129" s="92" t="str">
        <f t="shared" si="14"/>
        <v/>
      </c>
      <c r="K129" s="92" t="str">
        <f t="shared" si="13"/>
        <v/>
      </c>
    </row>
    <row r="130" spans="5:11" x14ac:dyDescent="0.15">
      <c r="E130" s="92" t="str">
        <f t="shared" si="14"/>
        <v/>
      </c>
      <c r="K130" s="92" t="str">
        <f t="shared" si="13"/>
        <v/>
      </c>
    </row>
    <row r="131" spans="5:11" x14ac:dyDescent="0.15">
      <c r="E131" s="92" t="str">
        <f t="shared" si="14"/>
        <v/>
      </c>
      <c r="K131" s="92" t="str">
        <f t="shared" si="13"/>
        <v/>
      </c>
    </row>
    <row r="132" spans="5:11" x14ac:dyDescent="0.15">
      <c r="E132" s="92" t="str">
        <f t="shared" si="14"/>
        <v/>
      </c>
      <c r="K132" s="92" t="str">
        <f t="shared" si="13"/>
        <v/>
      </c>
    </row>
    <row r="133" spans="5:11" x14ac:dyDescent="0.15">
      <c r="E133" s="92" t="str">
        <f t="shared" si="14"/>
        <v/>
      </c>
      <c r="K133" s="92" t="str">
        <f t="shared" si="13"/>
        <v/>
      </c>
    </row>
    <row r="134" spans="5:11" x14ac:dyDescent="0.15">
      <c r="E134" s="92" t="str">
        <f t="shared" si="14"/>
        <v/>
      </c>
      <c r="K134" s="92" t="str">
        <f t="shared" si="13"/>
        <v/>
      </c>
    </row>
    <row r="135" spans="5:11" x14ac:dyDescent="0.15">
      <c r="E135" s="92" t="str">
        <f t="shared" si="14"/>
        <v/>
      </c>
      <c r="K135" s="92" t="str">
        <f t="shared" si="13"/>
        <v/>
      </c>
    </row>
    <row r="136" spans="5:11" x14ac:dyDescent="0.15">
      <c r="E136" s="92" t="str">
        <f t="shared" si="14"/>
        <v/>
      </c>
      <c r="K136" s="92" t="str">
        <f t="shared" si="13"/>
        <v/>
      </c>
    </row>
    <row r="137" spans="5:11" x14ac:dyDescent="0.15">
      <c r="E137" s="92" t="str">
        <f t="shared" si="14"/>
        <v/>
      </c>
      <c r="K137" s="92" t="str">
        <f t="shared" si="13"/>
        <v/>
      </c>
    </row>
    <row r="138" spans="5:11" x14ac:dyDescent="0.15">
      <c r="E138" s="92" t="str">
        <f t="shared" si="14"/>
        <v/>
      </c>
      <c r="K138" s="92" t="str">
        <f t="shared" si="13"/>
        <v/>
      </c>
    </row>
    <row r="139" spans="5:11" x14ac:dyDescent="0.15">
      <c r="E139" s="92" t="str">
        <f t="shared" si="14"/>
        <v/>
      </c>
      <c r="K139" s="92" t="str">
        <f t="shared" si="13"/>
        <v/>
      </c>
    </row>
    <row r="140" spans="5:11" x14ac:dyDescent="0.15">
      <c r="E140" s="92" t="str">
        <f t="shared" si="14"/>
        <v/>
      </c>
      <c r="K140" s="92" t="str">
        <f t="shared" si="13"/>
        <v/>
      </c>
    </row>
    <row r="141" spans="5:11" x14ac:dyDescent="0.15">
      <c r="E141" s="92" t="str">
        <f t="shared" si="14"/>
        <v/>
      </c>
      <c r="K141" s="92" t="str">
        <f t="shared" si="13"/>
        <v/>
      </c>
    </row>
    <row r="142" spans="5:11" x14ac:dyDescent="0.15">
      <c r="E142" s="92" t="str">
        <f t="shared" si="14"/>
        <v/>
      </c>
      <c r="K142" s="92" t="str">
        <f t="shared" si="13"/>
        <v/>
      </c>
    </row>
    <row r="143" spans="5:11" x14ac:dyDescent="0.15">
      <c r="E143" s="92" t="str">
        <f t="shared" si="14"/>
        <v/>
      </c>
      <c r="K143" s="92" t="str">
        <f t="shared" ref="K143:K206" si="15">IF(J143="","",J143+K142)</f>
        <v/>
      </c>
    </row>
    <row r="144" spans="5:11" x14ac:dyDescent="0.15">
      <c r="E144" s="92" t="str">
        <f t="shared" si="14"/>
        <v/>
      </c>
      <c r="K144" s="92" t="str">
        <f t="shared" si="15"/>
        <v/>
      </c>
    </row>
    <row r="145" spans="5:11" x14ac:dyDescent="0.15">
      <c r="E145" s="92" t="str">
        <f t="shared" si="14"/>
        <v/>
      </c>
      <c r="K145" s="92" t="str">
        <f t="shared" si="15"/>
        <v/>
      </c>
    </row>
    <row r="146" spans="5:11" x14ac:dyDescent="0.15">
      <c r="E146" s="92" t="str">
        <f t="shared" si="14"/>
        <v/>
      </c>
      <c r="K146" s="92" t="str">
        <f t="shared" si="15"/>
        <v/>
      </c>
    </row>
    <row r="147" spans="5:11" x14ac:dyDescent="0.15">
      <c r="E147" s="92" t="str">
        <f t="shared" si="14"/>
        <v/>
      </c>
      <c r="K147" s="92" t="str">
        <f t="shared" si="15"/>
        <v/>
      </c>
    </row>
    <row r="148" spans="5:11" x14ac:dyDescent="0.15">
      <c r="E148" s="92" t="str">
        <f t="shared" si="14"/>
        <v/>
      </c>
      <c r="K148" s="92" t="str">
        <f t="shared" si="15"/>
        <v/>
      </c>
    </row>
    <row r="149" spans="5:11" x14ac:dyDescent="0.15">
      <c r="E149" s="92" t="str">
        <f t="shared" si="14"/>
        <v/>
      </c>
      <c r="K149" s="92" t="str">
        <f t="shared" si="15"/>
        <v/>
      </c>
    </row>
    <row r="150" spans="5:11" x14ac:dyDescent="0.15">
      <c r="E150" s="92" t="str">
        <f t="shared" ref="E150:E213" si="16">IF(D150="","",D150+E149)</f>
        <v/>
      </c>
      <c r="K150" s="92" t="str">
        <f t="shared" si="15"/>
        <v/>
      </c>
    </row>
    <row r="151" spans="5:11" x14ac:dyDescent="0.15">
      <c r="E151" s="92" t="str">
        <f t="shared" si="16"/>
        <v/>
      </c>
      <c r="K151" s="92" t="str">
        <f t="shared" si="15"/>
        <v/>
      </c>
    </row>
    <row r="152" spans="5:11" x14ac:dyDescent="0.15">
      <c r="E152" s="92" t="str">
        <f t="shared" si="16"/>
        <v/>
      </c>
      <c r="K152" s="92" t="str">
        <f t="shared" si="15"/>
        <v/>
      </c>
    </row>
    <row r="153" spans="5:11" x14ac:dyDescent="0.15">
      <c r="E153" s="92" t="str">
        <f t="shared" si="16"/>
        <v/>
      </c>
      <c r="K153" s="92" t="str">
        <f t="shared" si="15"/>
        <v/>
      </c>
    </row>
    <row r="154" spans="5:11" x14ac:dyDescent="0.15">
      <c r="E154" s="92" t="str">
        <f t="shared" si="16"/>
        <v/>
      </c>
      <c r="K154" s="92" t="str">
        <f t="shared" si="15"/>
        <v/>
      </c>
    </row>
    <row r="155" spans="5:11" x14ac:dyDescent="0.15">
      <c r="E155" s="92" t="str">
        <f t="shared" si="16"/>
        <v/>
      </c>
      <c r="K155" s="92" t="str">
        <f t="shared" si="15"/>
        <v/>
      </c>
    </row>
    <row r="156" spans="5:11" x14ac:dyDescent="0.15">
      <c r="E156" s="92" t="str">
        <f t="shared" si="16"/>
        <v/>
      </c>
      <c r="K156" s="92" t="str">
        <f t="shared" si="15"/>
        <v/>
      </c>
    </row>
    <row r="157" spans="5:11" x14ac:dyDescent="0.15">
      <c r="E157" s="92" t="str">
        <f t="shared" si="16"/>
        <v/>
      </c>
      <c r="K157" s="92" t="str">
        <f t="shared" si="15"/>
        <v/>
      </c>
    </row>
    <row r="158" spans="5:11" x14ac:dyDescent="0.15">
      <c r="E158" s="92" t="str">
        <f t="shared" si="16"/>
        <v/>
      </c>
      <c r="K158" s="92" t="str">
        <f t="shared" si="15"/>
        <v/>
      </c>
    </row>
    <row r="159" spans="5:11" x14ac:dyDescent="0.15">
      <c r="E159" s="92" t="str">
        <f t="shared" si="16"/>
        <v/>
      </c>
      <c r="K159" s="92" t="str">
        <f t="shared" si="15"/>
        <v/>
      </c>
    </row>
    <row r="160" spans="5:11" x14ac:dyDescent="0.15">
      <c r="E160" s="92" t="str">
        <f t="shared" si="16"/>
        <v/>
      </c>
      <c r="K160" s="92" t="str">
        <f t="shared" si="15"/>
        <v/>
      </c>
    </row>
    <row r="161" spans="5:11" x14ac:dyDescent="0.15">
      <c r="E161" s="92" t="str">
        <f t="shared" si="16"/>
        <v/>
      </c>
      <c r="K161" s="92" t="str">
        <f t="shared" si="15"/>
        <v/>
      </c>
    </row>
    <row r="162" spans="5:11" x14ac:dyDescent="0.15">
      <c r="E162" s="92" t="str">
        <f t="shared" si="16"/>
        <v/>
      </c>
      <c r="K162" s="92" t="str">
        <f t="shared" si="15"/>
        <v/>
      </c>
    </row>
    <row r="163" spans="5:11" x14ac:dyDescent="0.15">
      <c r="E163" s="92" t="str">
        <f t="shared" si="16"/>
        <v/>
      </c>
      <c r="K163" s="92" t="str">
        <f t="shared" si="15"/>
        <v/>
      </c>
    </row>
    <row r="164" spans="5:11" x14ac:dyDescent="0.15">
      <c r="E164" s="92" t="str">
        <f t="shared" si="16"/>
        <v/>
      </c>
      <c r="K164" s="92" t="str">
        <f t="shared" si="15"/>
        <v/>
      </c>
    </row>
    <row r="165" spans="5:11" x14ac:dyDescent="0.15">
      <c r="E165" s="92" t="str">
        <f t="shared" si="16"/>
        <v/>
      </c>
      <c r="K165" s="92" t="str">
        <f t="shared" si="15"/>
        <v/>
      </c>
    </row>
    <row r="166" spans="5:11" x14ac:dyDescent="0.15">
      <c r="E166" s="92" t="str">
        <f t="shared" si="16"/>
        <v/>
      </c>
      <c r="K166" s="92" t="str">
        <f t="shared" si="15"/>
        <v/>
      </c>
    </row>
    <row r="167" spans="5:11" x14ac:dyDescent="0.15">
      <c r="E167" s="92" t="str">
        <f t="shared" si="16"/>
        <v/>
      </c>
      <c r="K167" s="92" t="str">
        <f t="shared" si="15"/>
        <v/>
      </c>
    </row>
    <row r="168" spans="5:11" x14ac:dyDescent="0.15">
      <c r="E168" s="92" t="str">
        <f t="shared" si="16"/>
        <v/>
      </c>
      <c r="K168" s="92" t="str">
        <f t="shared" si="15"/>
        <v/>
      </c>
    </row>
    <row r="169" spans="5:11" x14ac:dyDescent="0.15">
      <c r="E169" s="92" t="str">
        <f t="shared" si="16"/>
        <v/>
      </c>
      <c r="K169" s="92" t="str">
        <f t="shared" si="15"/>
        <v/>
      </c>
    </row>
    <row r="170" spans="5:11" x14ac:dyDescent="0.15">
      <c r="E170" s="92" t="str">
        <f t="shared" si="16"/>
        <v/>
      </c>
      <c r="K170" s="92" t="str">
        <f t="shared" si="15"/>
        <v/>
      </c>
    </row>
    <row r="171" spans="5:11" x14ac:dyDescent="0.15">
      <c r="E171" s="92" t="str">
        <f t="shared" si="16"/>
        <v/>
      </c>
      <c r="K171" s="92" t="str">
        <f t="shared" si="15"/>
        <v/>
      </c>
    </row>
    <row r="172" spans="5:11" x14ac:dyDescent="0.15">
      <c r="E172" s="92" t="str">
        <f t="shared" si="16"/>
        <v/>
      </c>
      <c r="K172" s="92" t="str">
        <f t="shared" si="15"/>
        <v/>
      </c>
    </row>
    <row r="173" spans="5:11" x14ac:dyDescent="0.15">
      <c r="E173" s="92" t="str">
        <f t="shared" si="16"/>
        <v/>
      </c>
      <c r="K173" s="92" t="str">
        <f t="shared" si="15"/>
        <v/>
      </c>
    </row>
    <row r="174" spans="5:11" x14ac:dyDescent="0.15">
      <c r="E174" s="92" t="str">
        <f t="shared" si="16"/>
        <v/>
      </c>
      <c r="K174" s="92" t="str">
        <f t="shared" si="15"/>
        <v/>
      </c>
    </row>
    <row r="175" spans="5:11" x14ac:dyDescent="0.15">
      <c r="E175" s="92" t="str">
        <f t="shared" si="16"/>
        <v/>
      </c>
      <c r="K175" s="92" t="str">
        <f t="shared" si="15"/>
        <v/>
      </c>
    </row>
    <row r="176" spans="5:11" x14ac:dyDescent="0.15">
      <c r="E176" s="92" t="str">
        <f t="shared" si="16"/>
        <v/>
      </c>
      <c r="K176" s="92" t="str">
        <f t="shared" si="15"/>
        <v/>
      </c>
    </row>
    <row r="177" spans="5:11" x14ac:dyDescent="0.15">
      <c r="E177" s="92" t="str">
        <f t="shared" si="16"/>
        <v/>
      </c>
      <c r="K177" s="92" t="str">
        <f t="shared" si="15"/>
        <v/>
      </c>
    </row>
    <row r="178" spans="5:11" x14ac:dyDescent="0.15">
      <c r="E178" s="92" t="str">
        <f t="shared" si="16"/>
        <v/>
      </c>
      <c r="K178" s="92" t="str">
        <f t="shared" si="15"/>
        <v/>
      </c>
    </row>
    <row r="179" spans="5:11" x14ac:dyDescent="0.15">
      <c r="E179" s="92" t="str">
        <f t="shared" si="16"/>
        <v/>
      </c>
      <c r="K179" s="92" t="str">
        <f t="shared" si="15"/>
        <v/>
      </c>
    </row>
    <row r="180" spans="5:11" x14ac:dyDescent="0.15">
      <c r="E180" s="92" t="str">
        <f t="shared" si="16"/>
        <v/>
      </c>
      <c r="K180" s="92" t="str">
        <f t="shared" si="15"/>
        <v/>
      </c>
    </row>
    <row r="181" spans="5:11" x14ac:dyDescent="0.15">
      <c r="E181" s="92" t="str">
        <f t="shared" si="16"/>
        <v/>
      </c>
      <c r="K181" s="92" t="str">
        <f t="shared" si="15"/>
        <v/>
      </c>
    </row>
    <row r="182" spans="5:11" x14ac:dyDescent="0.15">
      <c r="E182" s="92" t="str">
        <f t="shared" si="16"/>
        <v/>
      </c>
      <c r="K182" s="92" t="str">
        <f t="shared" si="15"/>
        <v/>
      </c>
    </row>
    <row r="183" spans="5:11" x14ac:dyDescent="0.15">
      <c r="E183" s="92" t="str">
        <f t="shared" si="16"/>
        <v/>
      </c>
      <c r="K183" s="92" t="str">
        <f t="shared" si="15"/>
        <v/>
      </c>
    </row>
    <row r="184" spans="5:11" x14ac:dyDescent="0.15">
      <c r="E184" s="92" t="str">
        <f t="shared" si="16"/>
        <v/>
      </c>
      <c r="K184" s="92" t="str">
        <f t="shared" si="15"/>
        <v/>
      </c>
    </row>
    <row r="185" spans="5:11" x14ac:dyDescent="0.15">
      <c r="E185" s="92" t="str">
        <f t="shared" si="16"/>
        <v/>
      </c>
      <c r="K185" s="92" t="str">
        <f t="shared" si="15"/>
        <v/>
      </c>
    </row>
    <row r="186" spans="5:11" x14ac:dyDescent="0.15">
      <c r="E186" s="92" t="str">
        <f t="shared" si="16"/>
        <v/>
      </c>
      <c r="K186" s="92" t="str">
        <f t="shared" si="15"/>
        <v/>
      </c>
    </row>
    <row r="187" spans="5:11" x14ac:dyDescent="0.15">
      <c r="E187" s="92" t="str">
        <f t="shared" si="16"/>
        <v/>
      </c>
      <c r="K187" s="92" t="str">
        <f t="shared" si="15"/>
        <v/>
      </c>
    </row>
    <row r="188" spans="5:11" x14ac:dyDescent="0.15">
      <c r="E188" s="92" t="str">
        <f t="shared" si="16"/>
        <v/>
      </c>
      <c r="K188" s="92" t="str">
        <f t="shared" si="15"/>
        <v/>
      </c>
    </row>
    <row r="189" spans="5:11" x14ac:dyDescent="0.15">
      <c r="E189" s="92" t="str">
        <f t="shared" si="16"/>
        <v/>
      </c>
      <c r="K189" s="92" t="str">
        <f t="shared" si="15"/>
        <v/>
      </c>
    </row>
    <row r="190" spans="5:11" x14ac:dyDescent="0.15">
      <c r="E190" s="92" t="str">
        <f t="shared" si="16"/>
        <v/>
      </c>
      <c r="K190" s="92" t="str">
        <f t="shared" si="15"/>
        <v/>
      </c>
    </row>
    <row r="191" spans="5:11" x14ac:dyDescent="0.15">
      <c r="E191" s="92" t="str">
        <f t="shared" si="16"/>
        <v/>
      </c>
      <c r="K191" s="92" t="str">
        <f t="shared" si="15"/>
        <v/>
      </c>
    </row>
    <row r="192" spans="5:11" x14ac:dyDescent="0.15">
      <c r="E192" s="92" t="str">
        <f t="shared" si="16"/>
        <v/>
      </c>
      <c r="K192" s="92" t="str">
        <f t="shared" si="15"/>
        <v/>
      </c>
    </row>
    <row r="193" spans="5:11" x14ac:dyDescent="0.15">
      <c r="E193" s="92" t="str">
        <f t="shared" si="16"/>
        <v/>
      </c>
      <c r="K193" s="92" t="str">
        <f t="shared" si="15"/>
        <v/>
      </c>
    </row>
    <row r="194" spans="5:11" x14ac:dyDescent="0.15">
      <c r="E194" s="92" t="str">
        <f t="shared" si="16"/>
        <v/>
      </c>
      <c r="K194" s="92" t="str">
        <f t="shared" si="15"/>
        <v/>
      </c>
    </row>
    <row r="195" spans="5:11" x14ac:dyDescent="0.15">
      <c r="E195" s="92" t="str">
        <f t="shared" si="16"/>
        <v/>
      </c>
      <c r="K195" s="92" t="str">
        <f t="shared" si="15"/>
        <v/>
      </c>
    </row>
    <row r="196" spans="5:11" x14ac:dyDescent="0.15">
      <c r="E196" s="92" t="str">
        <f t="shared" si="16"/>
        <v/>
      </c>
      <c r="K196" s="92" t="str">
        <f t="shared" si="15"/>
        <v/>
      </c>
    </row>
    <row r="197" spans="5:11" x14ac:dyDescent="0.15">
      <c r="E197" s="92" t="str">
        <f t="shared" si="16"/>
        <v/>
      </c>
      <c r="K197" s="92" t="str">
        <f t="shared" si="15"/>
        <v/>
      </c>
    </row>
    <row r="198" spans="5:11" x14ac:dyDescent="0.15">
      <c r="E198" s="92" t="str">
        <f t="shared" si="16"/>
        <v/>
      </c>
      <c r="K198" s="92" t="str">
        <f t="shared" si="15"/>
        <v/>
      </c>
    </row>
    <row r="199" spans="5:11" x14ac:dyDescent="0.15">
      <c r="E199" s="92" t="str">
        <f t="shared" si="16"/>
        <v/>
      </c>
      <c r="K199" s="92" t="str">
        <f t="shared" si="15"/>
        <v/>
      </c>
    </row>
    <row r="200" spans="5:11" x14ac:dyDescent="0.15">
      <c r="E200" s="92" t="str">
        <f t="shared" si="16"/>
        <v/>
      </c>
      <c r="K200" s="92" t="str">
        <f t="shared" si="15"/>
        <v/>
      </c>
    </row>
    <row r="201" spans="5:11" x14ac:dyDescent="0.15">
      <c r="E201" s="92" t="str">
        <f t="shared" si="16"/>
        <v/>
      </c>
      <c r="K201" s="92" t="str">
        <f t="shared" si="15"/>
        <v/>
      </c>
    </row>
    <row r="202" spans="5:11" x14ac:dyDescent="0.15">
      <c r="E202" s="92" t="str">
        <f t="shared" si="16"/>
        <v/>
      </c>
      <c r="K202" s="92" t="str">
        <f t="shared" si="15"/>
        <v/>
      </c>
    </row>
    <row r="203" spans="5:11" x14ac:dyDescent="0.15">
      <c r="E203" s="92" t="str">
        <f t="shared" si="16"/>
        <v/>
      </c>
      <c r="K203" s="92" t="str">
        <f t="shared" si="15"/>
        <v/>
      </c>
    </row>
    <row r="204" spans="5:11" x14ac:dyDescent="0.15">
      <c r="E204" s="92" t="str">
        <f t="shared" si="16"/>
        <v/>
      </c>
      <c r="K204" s="92" t="str">
        <f t="shared" si="15"/>
        <v/>
      </c>
    </row>
    <row r="205" spans="5:11" x14ac:dyDescent="0.15">
      <c r="E205" s="92" t="str">
        <f t="shared" si="16"/>
        <v/>
      </c>
      <c r="K205" s="92" t="str">
        <f t="shared" si="15"/>
        <v/>
      </c>
    </row>
    <row r="206" spans="5:11" x14ac:dyDescent="0.15">
      <c r="E206" s="92" t="str">
        <f t="shared" si="16"/>
        <v/>
      </c>
      <c r="K206" s="92" t="str">
        <f t="shared" si="15"/>
        <v/>
      </c>
    </row>
    <row r="207" spans="5:11" x14ac:dyDescent="0.15">
      <c r="E207" s="92" t="str">
        <f t="shared" si="16"/>
        <v/>
      </c>
      <c r="K207" s="92" t="str">
        <f t="shared" ref="K207:K270" si="17">IF(J207="","",J207+K206)</f>
        <v/>
      </c>
    </row>
    <row r="208" spans="5:11" x14ac:dyDescent="0.15">
      <c r="E208" s="92" t="str">
        <f t="shared" si="16"/>
        <v/>
      </c>
      <c r="K208" s="92" t="str">
        <f t="shared" si="17"/>
        <v/>
      </c>
    </row>
    <row r="209" spans="5:11" x14ac:dyDescent="0.15">
      <c r="E209" s="92" t="str">
        <f t="shared" si="16"/>
        <v/>
      </c>
      <c r="K209" s="92" t="str">
        <f t="shared" si="17"/>
        <v/>
      </c>
    </row>
    <row r="210" spans="5:11" x14ac:dyDescent="0.15">
      <c r="E210" s="92" t="str">
        <f t="shared" si="16"/>
        <v/>
      </c>
      <c r="K210" s="92" t="str">
        <f t="shared" si="17"/>
        <v/>
      </c>
    </row>
    <row r="211" spans="5:11" x14ac:dyDescent="0.15">
      <c r="E211" s="92" t="str">
        <f t="shared" si="16"/>
        <v/>
      </c>
      <c r="K211" s="92" t="str">
        <f t="shared" si="17"/>
        <v/>
      </c>
    </row>
    <row r="212" spans="5:11" x14ac:dyDescent="0.15">
      <c r="E212" s="92" t="str">
        <f t="shared" si="16"/>
        <v/>
      </c>
      <c r="K212" s="92" t="str">
        <f t="shared" si="17"/>
        <v/>
      </c>
    </row>
    <row r="213" spans="5:11" x14ac:dyDescent="0.15">
      <c r="E213" s="92" t="str">
        <f t="shared" si="16"/>
        <v/>
      </c>
      <c r="K213" s="92" t="str">
        <f t="shared" si="17"/>
        <v/>
      </c>
    </row>
    <row r="214" spans="5:11" x14ac:dyDescent="0.15">
      <c r="E214" s="92" t="str">
        <f t="shared" ref="E214:E277" si="18">IF(D214="","",D214+E213)</f>
        <v/>
      </c>
      <c r="K214" s="92" t="str">
        <f t="shared" si="17"/>
        <v/>
      </c>
    </row>
    <row r="215" spans="5:11" x14ac:dyDescent="0.15">
      <c r="E215" s="92" t="str">
        <f t="shared" si="18"/>
        <v/>
      </c>
      <c r="K215" s="92" t="str">
        <f t="shared" si="17"/>
        <v/>
      </c>
    </row>
    <row r="216" spans="5:11" x14ac:dyDescent="0.15">
      <c r="E216" s="92" t="str">
        <f t="shared" si="18"/>
        <v/>
      </c>
      <c r="K216" s="92" t="str">
        <f t="shared" si="17"/>
        <v/>
      </c>
    </row>
    <row r="217" spans="5:11" x14ac:dyDescent="0.15">
      <c r="E217" s="92" t="str">
        <f t="shared" si="18"/>
        <v/>
      </c>
      <c r="K217" s="92" t="str">
        <f t="shared" si="17"/>
        <v/>
      </c>
    </row>
    <row r="218" spans="5:11" x14ac:dyDescent="0.15">
      <c r="E218" s="92" t="str">
        <f t="shared" si="18"/>
        <v/>
      </c>
      <c r="K218" s="92" t="str">
        <f t="shared" si="17"/>
        <v/>
      </c>
    </row>
    <row r="219" spans="5:11" x14ac:dyDescent="0.15">
      <c r="E219" s="92" t="str">
        <f t="shared" si="18"/>
        <v/>
      </c>
      <c r="K219" s="92" t="str">
        <f t="shared" si="17"/>
        <v/>
      </c>
    </row>
    <row r="220" spans="5:11" x14ac:dyDescent="0.15">
      <c r="E220" s="92" t="str">
        <f t="shared" si="18"/>
        <v/>
      </c>
      <c r="K220" s="92" t="str">
        <f t="shared" si="17"/>
        <v/>
      </c>
    </row>
    <row r="221" spans="5:11" x14ac:dyDescent="0.15">
      <c r="E221" s="92" t="str">
        <f t="shared" si="18"/>
        <v/>
      </c>
      <c r="K221" s="92" t="str">
        <f t="shared" si="17"/>
        <v/>
      </c>
    </row>
    <row r="222" spans="5:11" x14ac:dyDescent="0.15">
      <c r="E222" s="92" t="str">
        <f t="shared" si="18"/>
        <v/>
      </c>
      <c r="K222" s="92" t="str">
        <f t="shared" si="17"/>
        <v/>
      </c>
    </row>
    <row r="223" spans="5:11" x14ac:dyDescent="0.15">
      <c r="E223" s="92" t="str">
        <f t="shared" si="18"/>
        <v/>
      </c>
      <c r="K223" s="92" t="str">
        <f t="shared" si="17"/>
        <v/>
      </c>
    </row>
    <row r="224" spans="5:11" x14ac:dyDescent="0.15">
      <c r="E224" s="92" t="str">
        <f t="shared" si="18"/>
        <v/>
      </c>
      <c r="K224" s="92" t="str">
        <f t="shared" si="17"/>
        <v/>
      </c>
    </row>
    <row r="225" spans="5:11" x14ac:dyDescent="0.15">
      <c r="E225" s="92" t="str">
        <f t="shared" si="18"/>
        <v/>
      </c>
      <c r="K225" s="92" t="str">
        <f t="shared" si="17"/>
        <v/>
      </c>
    </row>
    <row r="226" spans="5:11" x14ac:dyDescent="0.15">
      <c r="E226" s="92" t="str">
        <f t="shared" si="18"/>
        <v/>
      </c>
      <c r="K226" s="92" t="str">
        <f t="shared" si="17"/>
        <v/>
      </c>
    </row>
    <row r="227" spans="5:11" x14ac:dyDescent="0.15">
      <c r="E227" s="92" t="str">
        <f t="shared" si="18"/>
        <v/>
      </c>
      <c r="K227" s="92" t="str">
        <f t="shared" si="17"/>
        <v/>
      </c>
    </row>
    <row r="228" spans="5:11" x14ac:dyDescent="0.15">
      <c r="E228" s="92" t="str">
        <f t="shared" si="18"/>
        <v/>
      </c>
      <c r="K228" s="92" t="str">
        <f t="shared" si="17"/>
        <v/>
      </c>
    </row>
    <row r="229" spans="5:11" x14ac:dyDescent="0.15">
      <c r="E229" s="92" t="str">
        <f t="shared" si="18"/>
        <v/>
      </c>
      <c r="K229" s="92" t="str">
        <f t="shared" si="17"/>
        <v/>
      </c>
    </row>
    <row r="230" spans="5:11" x14ac:dyDescent="0.15">
      <c r="E230" s="92" t="str">
        <f t="shared" si="18"/>
        <v/>
      </c>
      <c r="K230" s="92" t="str">
        <f t="shared" si="17"/>
        <v/>
      </c>
    </row>
    <row r="231" spans="5:11" x14ac:dyDescent="0.15">
      <c r="E231" s="92" t="str">
        <f t="shared" si="18"/>
        <v/>
      </c>
      <c r="K231" s="92" t="str">
        <f t="shared" si="17"/>
        <v/>
      </c>
    </row>
    <row r="232" spans="5:11" x14ac:dyDescent="0.15">
      <c r="E232" s="92" t="str">
        <f t="shared" si="18"/>
        <v/>
      </c>
      <c r="K232" s="92" t="str">
        <f t="shared" si="17"/>
        <v/>
      </c>
    </row>
    <row r="233" spans="5:11" x14ac:dyDescent="0.15">
      <c r="E233" s="92" t="str">
        <f t="shared" si="18"/>
        <v/>
      </c>
      <c r="K233" s="92" t="str">
        <f t="shared" si="17"/>
        <v/>
      </c>
    </row>
    <row r="234" spans="5:11" x14ac:dyDescent="0.15">
      <c r="E234" s="92" t="str">
        <f t="shared" si="18"/>
        <v/>
      </c>
      <c r="K234" s="92" t="str">
        <f t="shared" si="17"/>
        <v/>
      </c>
    </row>
    <row r="235" spans="5:11" x14ac:dyDescent="0.15">
      <c r="E235" s="92" t="str">
        <f t="shared" si="18"/>
        <v/>
      </c>
      <c r="K235" s="92" t="str">
        <f t="shared" si="17"/>
        <v/>
      </c>
    </row>
    <row r="236" spans="5:11" x14ac:dyDescent="0.15">
      <c r="E236" s="92" t="str">
        <f t="shared" si="18"/>
        <v/>
      </c>
      <c r="K236" s="92" t="str">
        <f t="shared" si="17"/>
        <v/>
      </c>
    </row>
    <row r="237" spans="5:11" x14ac:dyDescent="0.15">
      <c r="E237" s="92" t="str">
        <f t="shared" si="18"/>
        <v/>
      </c>
      <c r="K237" s="92" t="str">
        <f t="shared" si="17"/>
        <v/>
      </c>
    </row>
    <row r="238" spans="5:11" x14ac:dyDescent="0.15">
      <c r="E238" s="92" t="str">
        <f t="shared" si="18"/>
        <v/>
      </c>
      <c r="K238" s="92" t="str">
        <f t="shared" si="17"/>
        <v/>
      </c>
    </row>
    <row r="239" spans="5:11" x14ac:dyDescent="0.15">
      <c r="E239" s="92" t="str">
        <f t="shared" si="18"/>
        <v/>
      </c>
      <c r="K239" s="92" t="str">
        <f t="shared" si="17"/>
        <v/>
      </c>
    </row>
    <row r="240" spans="5:11" x14ac:dyDescent="0.15">
      <c r="E240" s="92" t="str">
        <f t="shared" si="18"/>
        <v/>
      </c>
      <c r="K240" s="92" t="str">
        <f t="shared" si="17"/>
        <v/>
      </c>
    </row>
    <row r="241" spans="5:11" x14ac:dyDescent="0.15">
      <c r="E241" s="92" t="str">
        <f t="shared" si="18"/>
        <v/>
      </c>
      <c r="K241" s="92" t="str">
        <f t="shared" si="17"/>
        <v/>
      </c>
    </row>
    <row r="242" spans="5:11" x14ac:dyDescent="0.15">
      <c r="E242" s="92" t="str">
        <f t="shared" si="18"/>
        <v/>
      </c>
      <c r="K242" s="92" t="str">
        <f t="shared" si="17"/>
        <v/>
      </c>
    </row>
    <row r="243" spans="5:11" x14ac:dyDescent="0.15">
      <c r="E243" s="92" t="str">
        <f t="shared" si="18"/>
        <v/>
      </c>
      <c r="K243" s="92" t="str">
        <f t="shared" si="17"/>
        <v/>
      </c>
    </row>
    <row r="244" spans="5:11" x14ac:dyDescent="0.15">
      <c r="E244" s="92" t="str">
        <f t="shared" si="18"/>
        <v/>
      </c>
      <c r="K244" s="92" t="str">
        <f t="shared" si="17"/>
        <v/>
      </c>
    </row>
    <row r="245" spans="5:11" x14ac:dyDescent="0.15">
      <c r="E245" s="92" t="str">
        <f t="shared" si="18"/>
        <v/>
      </c>
      <c r="K245" s="92" t="str">
        <f t="shared" si="17"/>
        <v/>
      </c>
    </row>
    <row r="246" spans="5:11" x14ac:dyDescent="0.15">
      <c r="E246" s="92" t="str">
        <f t="shared" si="18"/>
        <v/>
      </c>
      <c r="K246" s="92" t="str">
        <f t="shared" si="17"/>
        <v/>
      </c>
    </row>
    <row r="247" spans="5:11" x14ac:dyDescent="0.15">
      <c r="E247" s="92" t="str">
        <f t="shared" si="18"/>
        <v/>
      </c>
      <c r="K247" s="92" t="str">
        <f t="shared" si="17"/>
        <v/>
      </c>
    </row>
    <row r="248" spans="5:11" x14ac:dyDescent="0.15">
      <c r="E248" s="92" t="str">
        <f t="shared" si="18"/>
        <v/>
      </c>
      <c r="K248" s="92" t="str">
        <f t="shared" si="17"/>
        <v/>
      </c>
    </row>
    <row r="249" spans="5:11" x14ac:dyDescent="0.15">
      <c r="E249" s="92" t="str">
        <f t="shared" si="18"/>
        <v/>
      </c>
      <c r="K249" s="92" t="str">
        <f t="shared" si="17"/>
        <v/>
      </c>
    </row>
    <row r="250" spans="5:11" x14ac:dyDescent="0.15">
      <c r="E250" s="92" t="str">
        <f t="shared" si="18"/>
        <v/>
      </c>
      <c r="K250" s="92" t="str">
        <f t="shared" si="17"/>
        <v/>
      </c>
    </row>
    <row r="251" spans="5:11" x14ac:dyDescent="0.15">
      <c r="E251" s="92" t="str">
        <f t="shared" si="18"/>
        <v/>
      </c>
      <c r="K251" s="92" t="str">
        <f t="shared" si="17"/>
        <v/>
      </c>
    </row>
    <row r="252" spans="5:11" x14ac:dyDescent="0.15">
      <c r="E252" s="92" t="str">
        <f t="shared" si="18"/>
        <v/>
      </c>
      <c r="K252" s="92" t="str">
        <f t="shared" si="17"/>
        <v/>
      </c>
    </row>
    <row r="253" spans="5:11" x14ac:dyDescent="0.15">
      <c r="E253" s="92" t="str">
        <f t="shared" si="18"/>
        <v/>
      </c>
      <c r="K253" s="92" t="str">
        <f t="shared" si="17"/>
        <v/>
      </c>
    </row>
    <row r="254" spans="5:11" x14ac:dyDescent="0.15">
      <c r="E254" s="92" t="str">
        <f t="shared" si="18"/>
        <v/>
      </c>
      <c r="K254" s="92" t="str">
        <f t="shared" si="17"/>
        <v/>
      </c>
    </row>
    <row r="255" spans="5:11" x14ac:dyDescent="0.15">
      <c r="E255" s="92" t="str">
        <f t="shared" si="18"/>
        <v/>
      </c>
      <c r="K255" s="92" t="str">
        <f t="shared" si="17"/>
        <v/>
      </c>
    </row>
    <row r="256" spans="5:11" x14ac:dyDescent="0.15">
      <c r="E256" s="92" t="str">
        <f t="shared" si="18"/>
        <v/>
      </c>
      <c r="K256" s="92" t="str">
        <f t="shared" si="17"/>
        <v/>
      </c>
    </row>
    <row r="257" spans="5:11" x14ac:dyDescent="0.15">
      <c r="E257" s="92" t="str">
        <f t="shared" si="18"/>
        <v/>
      </c>
      <c r="K257" s="92" t="str">
        <f t="shared" si="17"/>
        <v/>
      </c>
    </row>
    <row r="258" spans="5:11" x14ac:dyDescent="0.15">
      <c r="E258" s="92" t="str">
        <f t="shared" si="18"/>
        <v/>
      </c>
      <c r="K258" s="92" t="str">
        <f t="shared" si="17"/>
        <v/>
      </c>
    </row>
    <row r="259" spans="5:11" x14ac:dyDescent="0.15">
      <c r="E259" s="92" t="str">
        <f t="shared" si="18"/>
        <v/>
      </c>
      <c r="K259" s="92" t="str">
        <f t="shared" si="17"/>
        <v/>
      </c>
    </row>
    <row r="260" spans="5:11" x14ac:dyDescent="0.15">
      <c r="E260" s="92" t="str">
        <f t="shared" si="18"/>
        <v/>
      </c>
      <c r="K260" s="92" t="str">
        <f t="shared" si="17"/>
        <v/>
      </c>
    </row>
    <row r="261" spans="5:11" x14ac:dyDescent="0.15">
      <c r="E261" s="92" t="str">
        <f t="shared" si="18"/>
        <v/>
      </c>
      <c r="K261" s="92" t="str">
        <f t="shared" si="17"/>
        <v/>
      </c>
    </row>
    <row r="262" spans="5:11" x14ac:dyDescent="0.15">
      <c r="E262" s="92" t="str">
        <f t="shared" si="18"/>
        <v/>
      </c>
      <c r="K262" s="92" t="str">
        <f t="shared" si="17"/>
        <v/>
      </c>
    </row>
    <row r="263" spans="5:11" x14ac:dyDescent="0.15">
      <c r="E263" s="92" t="str">
        <f t="shared" si="18"/>
        <v/>
      </c>
      <c r="K263" s="92" t="str">
        <f t="shared" si="17"/>
        <v/>
      </c>
    </row>
    <row r="264" spans="5:11" x14ac:dyDescent="0.15">
      <c r="E264" s="92" t="str">
        <f t="shared" si="18"/>
        <v/>
      </c>
      <c r="K264" s="92" t="str">
        <f t="shared" si="17"/>
        <v/>
      </c>
    </row>
    <row r="265" spans="5:11" x14ac:dyDescent="0.15">
      <c r="E265" s="92" t="str">
        <f t="shared" si="18"/>
        <v/>
      </c>
      <c r="K265" s="92" t="str">
        <f t="shared" si="17"/>
        <v/>
      </c>
    </row>
    <row r="266" spans="5:11" x14ac:dyDescent="0.15">
      <c r="E266" s="92" t="str">
        <f t="shared" si="18"/>
        <v/>
      </c>
      <c r="K266" s="92" t="str">
        <f t="shared" si="17"/>
        <v/>
      </c>
    </row>
    <row r="267" spans="5:11" x14ac:dyDescent="0.15">
      <c r="E267" s="92" t="str">
        <f t="shared" si="18"/>
        <v/>
      </c>
      <c r="K267" s="92" t="str">
        <f t="shared" si="17"/>
        <v/>
      </c>
    </row>
    <row r="268" spans="5:11" x14ac:dyDescent="0.15">
      <c r="E268" s="92" t="str">
        <f t="shared" si="18"/>
        <v/>
      </c>
      <c r="K268" s="92" t="str">
        <f t="shared" si="17"/>
        <v/>
      </c>
    </row>
    <row r="269" spans="5:11" x14ac:dyDescent="0.15">
      <c r="E269" s="92" t="str">
        <f t="shared" si="18"/>
        <v/>
      </c>
      <c r="K269" s="92" t="str">
        <f t="shared" si="17"/>
        <v/>
      </c>
    </row>
    <row r="270" spans="5:11" x14ac:dyDescent="0.15">
      <c r="E270" s="92" t="str">
        <f t="shared" si="18"/>
        <v/>
      </c>
      <c r="K270" s="92" t="str">
        <f t="shared" si="17"/>
        <v/>
      </c>
    </row>
    <row r="271" spans="5:11" x14ac:dyDescent="0.15">
      <c r="E271" s="92" t="str">
        <f t="shared" si="18"/>
        <v/>
      </c>
      <c r="K271" s="92" t="str">
        <f t="shared" ref="K271:K334" si="19">IF(J271="","",J271+K270)</f>
        <v/>
      </c>
    </row>
    <row r="272" spans="5:11" x14ac:dyDescent="0.15">
      <c r="E272" s="92" t="str">
        <f t="shared" si="18"/>
        <v/>
      </c>
      <c r="K272" s="92" t="str">
        <f t="shared" si="19"/>
        <v/>
      </c>
    </row>
    <row r="273" spans="5:11" x14ac:dyDescent="0.15">
      <c r="E273" s="92" t="str">
        <f t="shared" si="18"/>
        <v/>
      </c>
      <c r="K273" s="92" t="str">
        <f t="shared" si="19"/>
        <v/>
      </c>
    </row>
    <row r="274" spans="5:11" x14ac:dyDescent="0.15">
      <c r="E274" s="92" t="str">
        <f t="shared" si="18"/>
        <v/>
      </c>
      <c r="K274" s="92" t="str">
        <f t="shared" si="19"/>
        <v/>
      </c>
    </row>
    <row r="275" spans="5:11" x14ac:dyDescent="0.15">
      <c r="E275" s="92" t="str">
        <f t="shared" si="18"/>
        <v/>
      </c>
      <c r="K275" s="92" t="str">
        <f t="shared" si="19"/>
        <v/>
      </c>
    </row>
    <row r="276" spans="5:11" x14ac:dyDescent="0.15">
      <c r="E276" s="92" t="str">
        <f t="shared" si="18"/>
        <v/>
      </c>
      <c r="K276" s="92" t="str">
        <f t="shared" si="19"/>
        <v/>
      </c>
    </row>
    <row r="277" spans="5:11" x14ac:dyDescent="0.15">
      <c r="E277" s="92" t="str">
        <f t="shared" si="18"/>
        <v/>
      </c>
      <c r="K277" s="92" t="str">
        <f t="shared" si="19"/>
        <v/>
      </c>
    </row>
    <row r="278" spans="5:11" x14ac:dyDescent="0.15">
      <c r="E278" s="92" t="str">
        <f t="shared" ref="E278:E286" si="20">IF(D278="","",D278+E277)</f>
        <v/>
      </c>
      <c r="K278" s="92" t="str">
        <f t="shared" si="19"/>
        <v/>
      </c>
    </row>
    <row r="279" spans="5:11" x14ac:dyDescent="0.15">
      <c r="E279" s="92" t="str">
        <f t="shared" si="20"/>
        <v/>
      </c>
      <c r="K279" s="92" t="str">
        <f t="shared" si="19"/>
        <v/>
      </c>
    </row>
    <row r="280" spans="5:11" x14ac:dyDescent="0.15">
      <c r="E280" s="92" t="str">
        <f t="shared" si="20"/>
        <v/>
      </c>
      <c r="K280" s="92" t="str">
        <f t="shared" si="19"/>
        <v/>
      </c>
    </row>
    <row r="281" spans="5:11" x14ac:dyDescent="0.15">
      <c r="E281" s="92" t="str">
        <f t="shared" si="20"/>
        <v/>
      </c>
      <c r="K281" s="92" t="str">
        <f t="shared" si="19"/>
        <v/>
      </c>
    </row>
    <row r="282" spans="5:11" x14ac:dyDescent="0.15">
      <c r="E282" s="92" t="str">
        <f t="shared" si="20"/>
        <v/>
      </c>
      <c r="K282" s="92" t="str">
        <f t="shared" si="19"/>
        <v/>
      </c>
    </row>
    <row r="283" spans="5:11" x14ac:dyDescent="0.15">
      <c r="E283" s="92" t="str">
        <f t="shared" si="20"/>
        <v/>
      </c>
      <c r="K283" s="92" t="str">
        <f t="shared" si="19"/>
        <v/>
      </c>
    </row>
    <row r="284" spans="5:11" x14ac:dyDescent="0.15">
      <c r="E284" s="92" t="str">
        <f t="shared" si="20"/>
        <v/>
      </c>
      <c r="K284" s="92" t="str">
        <f t="shared" si="19"/>
        <v/>
      </c>
    </row>
    <row r="285" spans="5:11" x14ac:dyDescent="0.15">
      <c r="E285" s="92" t="str">
        <f t="shared" si="20"/>
        <v/>
      </c>
      <c r="K285" s="92" t="str">
        <f t="shared" si="19"/>
        <v/>
      </c>
    </row>
    <row r="286" spans="5:11" x14ac:dyDescent="0.15">
      <c r="E286" s="92" t="str">
        <f t="shared" si="20"/>
        <v/>
      </c>
      <c r="K286" s="92" t="str">
        <f t="shared" si="19"/>
        <v/>
      </c>
    </row>
    <row r="287" spans="5:11" x14ac:dyDescent="0.15">
      <c r="K287" s="92" t="str">
        <f t="shared" si="19"/>
        <v/>
      </c>
    </row>
    <row r="288" spans="5:11" x14ac:dyDescent="0.15">
      <c r="K288" s="92" t="str">
        <f t="shared" si="19"/>
        <v/>
      </c>
    </row>
    <row r="289" spans="11:11" x14ac:dyDescent="0.15">
      <c r="K289" s="92" t="str">
        <f t="shared" si="19"/>
        <v/>
      </c>
    </row>
    <row r="290" spans="11:11" x14ac:dyDescent="0.15">
      <c r="K290" s="92" t="str">
        <f t="shared" si="19"/>
        <v/>
      </c>
    </row>
    <row r="291" spans="11:11" x14ac:dyDescent="0.15">
      <c r="K291" s="92" t="str">
        <f t="shared" si="19"/>
        <v/>
      </c>
    </row>
    <row r="292" spans="11:11" x14ac:dyDescent="0.15">
      <c r="K292" s="92" t="str">
        <f t="shared" si="19"/>
        <v/>
      </c>
    </row>
    <row r="293" spans="11:11" x14ac:dyDescent="0.15">
      <c r="K293" s="92" t="str">
        <f t="shared" si="19"/>
        <v/>
      </c>
    </row>
    <row r="294" spans="11:11" x14ac:dyDescent="0.15">
      <c r="K294" s="92" t="str">
        <f t="shared" si="19"/>
        <v/>
      </c>
    </row>
    <row r="295" spans="11:11" x14ac:dyDescent="0.15">
      <c r="K295" s="92" t="str">
        <f t="shared" si="19"/>
        <v/>
      </c>
    </row>
    <row r="296" spans="11:11" x14ac:dyDescent="0.15">
      <c r="K296" s="92" t="str">
        <f t="shared" si="19"/>
        <v/>
      </c>
    </row>
    <row r="297" spans="11:11" x14ac:dyDescent="0.15">
      <c r="K297" s="92" t="str">
        <f t="shared" si="19"/>
        <v/>
      </c>
    </row>
    <row r="298" spans="11:11" x14ac:dyDescent="0.15">
      <c r="K298" s="92" t="str">
        <f t="shared" si="19"/>
        <v/>
      </c>
    </row>
    <row r="299" spans="11:11" x14ac:dyDescent="0.15">
      <c r="K299" s="92" t="str">
        <f t="shared" si="19"/>
        <v/>
      </c>
    </row>
    <row r="300" spans="11:11" x14ac:dyDescent="0.15">
      <c r="K300" s="92" t="str">
        <f t="shared" si="19"/>
        <v/>
      </c>
    </row>
    <row r="301" spans="11:11" x14ac:dyDescent="0.15">
      <c r="K301" s="92" t="str">
        <f t="shared" si="19"/>
        <v/>
      </c>
    </row>
    <row r="302" spans="11:11" x14ac:dyDescent="0.15">
      <c r="K302" s="92" t="str">
        <f t="shared" si="19"/>
        <v/>
      </c>
    </row>
    <row r="303" spans="11:11" x14ac:dyDescent="0.15">
      <c r="K303" s="92" t="str">
        <f t="shared" si="19"/>
        <v/>
      </c>
    </row>
    <row r="304" spans="11:11" x14ac:dyDescent="0.15">
      <c r="K304" s="92" t="str">
        <f t="shared" si="19"/>
        <v/>
      </c>
    </row>
    <row r="305" spans="11:11" x14ac:dyDescent="0.15">
      <c r="K305" s="92" t="str">
        <f t="shared" si="19"/>
        <v/>
      </c>
    </row>
    <row r="306" spans="11:11" x14ac:dyDescent="0.15">
      <c r="K306" s="92" t="str">
        <f t="shared" si="19"/>
        <v/>
      </c>
    </row>
    <row r="307" spans="11:11" x14ac:dyDescent="0.15">
      <c r="K307" s="92" t="str">
        <f t="shared" si="19"/>
        <v/>
      </c>
    </row>
    <row r="308" spans="11:11" x14ac:dyDescent="0.15">
      <c r="K308" s="92" t="str">
        <f t="shared" si="19"/>
        <v/>
      </c>
    </row>
    <row r="309" spans="11:11" x14ac:dyDescent="0.15">
      <c r="K309" s="92" t="str">
        <f t="shared" si="19"/>
        <v/>
      </c>
    </row>
    <row r="310" spans="11:11" x14ac:dyDescent="0.15">
      <c r="K310" s="92" t="str">
        <f t="shared" si="19"/>
        <v/>
      </c>
    </row>
    <row r="311" spans="11:11" x14ac:dyDescent="0.15">
      <c r="K311" s="92" t="str">
        <f t="shared" si="19"/>
        <v/>
      </c>
    </row>
    <row r="312" spans="11:11" x14ac:dyDescent="0.15">
      <c r="K312" s="92" t="str">
        <f t="shared" si="19"/>
        <v/>
      </c>
    </row>
    <row r="313" spans="11:11" x14ac:dyDescent="0.15">
      <c r="K313" s="92" t="str">
        <f t="shared" si="19"/>
        <v/>
      </c>
    </row>
    <row r="314" spans="11:11" x14ac:dyDescent="0.15">
      <c r="K314" s="92" t="str">
        <f t="shared" si="19"/>
        <v/>
      </c>
    </row>
    <row r="315" spans="11:11" x14ac:dyDescent="0.15">
      <c r="K315" s="92" t="str">
        <f t="shared" si="19"/>
        <v/>
      </c>
    </row>
    <row r="316" spans="11:11" x14ac:dyDescent="0.15">
      <c r="K316" s="92" t="str">
        <f t="shared" si="19"/>
        <v/>
      </c>
    </row>
    <row r="317" spans="11:11" x14ac:dyDescent="0.15">
      <c r="K317" s="92" t="str">
        <f t="shared" si="19"/>
        <v/>
      </c>
    </row>
    <row r="318" spans="11:11" x14ac:dyDescent="0.15">
      <c r="K318" s="92" t="str">
        <f t="shared" si="19"/>
        <v/>
      </c>
    </row>
    <row r="319" spans="11:11" x14ac:dyDescent="0.15">
      <c r="K319" s="92" t="str">
        <f t="shared" si="19"/>
        <v/>
      </c>
    </row>
    <row r="320" spans="11:11" x14ac:dyDescent="0.15">
      <c r="K320" s="92" t="str">
        <f t="shared" si="19"/>
        <v/>
      </c>
    </row>
    <row r="321" spans="11:11" x14ac:dyDescent="0.15">
      <c r="K321" s="92" t="str">
        <f t="shared" si="19"/>
        <v/>
      </c>
    </row>
    <row r="322" spans="11:11" x14ac:dyDescent="0.15">
      <c r="K322" s="92" t="str">
        <f t="shared" si="19"/>
        <v/>
      </c>
    </row>
    <row r="323" spans="11:11" x14ac:dyDescent="0.15">
      <c r="K323" s="92" t="str">
        <f t="shared" si="19"/>
        <v/>
      </c>
    </row>
    <row r="324" spans="11:11" x14ac:dyDescent="0.15">
      <c r="K324" s="92" t="str">
        <f t="shared" si="19"/>
        <v/>
      </c>
    </row>
    <row r="325" spans="11:11" x14ac:dyDescent="0.15">
      <c r="K325" s="92" t="str">
        <f t="shared" si="19"/>
        <v/>
      </c>
    </row>
    <row r="326" spans="11:11" x14ac:dyDescent="0.15">
      <c r="K326" s="92" t="str">
        <f t="shared" si="19"/>
        <v/>
      </c>
    </row>
    <row r="327" spans="11:11" x14ac:dyDescent="0.15">
      <c r="K327" s="92" t="str">
        <f t="shared" si="19"/>
        <v/>
      </c>
    </row>
    <row r="328" spans="11:11" x14ac:dyDescent="0.15">
      <c r="K328" s="92" t="str">
        <f t="shared" si="19"/>
        <v/>
      </c>
    </row>
    <row r="329" spans="11:11" x14ac:dyDescent="0.15">
      <c r="K329" s="92" t="str">
        <f t="shared" si="19"/>
        <v/>
      </c>
    </row>
    <row r="330" spans="11:11" x14ac:dyDescent="0.15">
      <c r="K330" s="92" t="str">
        <f t="shared" si="19"/>
        <v/>
      </c>
    </row>
    <row r="331" spans="11:11" x14ac:dyDescent="0.15">
      <c r="K331" s="92" t="str">
        <f t="shared" si="19"/>
        <v/>
      </c>
    </row>
    <row r="332" spans="11:11" x14ac:dyDescent="0.15">
      <c r="K332" s="92" t="str">
        <f t="shared" si="19"/>
        <v/>
      </c>
    </row>
    <row r="333" spans="11:11" x14ac:dyDescent="0.15">
      <c r="K333" s="92" t="str">
        <f t="shared" si="19"/>
        <v/>
      </c>
    </row>
    <row r="334" spans="11:11" x14ac:dyDescent="0.15">
      <c r="K334" s="92" t="str">
        <f t="shared" si="19"/>
        <v/>
      </c>
    </row>
    <row r="335" spans="11:11" x14ac:dyDescent="0.15">
      <c r="K335" s="92" t="str">
        <f t="shared" ref="K335:K366" si="21">IF(J335="","",J335+K334)</f>
        <v/>
      </c>
    </row>
    <row r="336" spans="11:11" x14ac:dyDescent="0.15">
      <c r="K336" s="92" t="str">
        <f t="shared" si="21"/>
        <v/>
      </c>
    </row>
    <row r="337" spans="11:11" x14ac:dyDescent="0.15">
      <c r="K337" s="92" t="str">
        <f t="shared" si="21"/>
        <v/>
      </c>
    </row>
    <row r="338" spans="11:11" x14ac:dyDescent="0.15">
      <c r="K338" s="92" t="str">
        <f t="shared" si="21"/>
        <v/>
      </c>
    </row>
    <row r="339" spans="11:11" x14ac:dyDescent="0.15">
      <c r="K339" s="92" t="str">
        <f t="shared" si="21"/>
        <v/>
      </c>
    </row>
    <row r="340" spans="11:11" x14ac:dyDescent="0.15">
      <c r="K340" s="92" t="str">
        <f t="shared" si="21"/>
        <v/>
      </c>
    </row>
    <row r="341" spans="11:11" x14ac:dyDescent="0.15">
      <c r="K341" s="92" t="str">
        <f t="shared" si="21"/>
        <v/>
      </c>
    </row>
    <row r="342" spans="11:11" x14ac:dyDescent="0.15">
      <c r="K342" s="92" t="str">
        <f t="shared" si="21"/>
        <v/>
      </c>
    </row>
    <row r="343" spans="11:11" x14ac:dyDescent="0.15">
      <c r="K343" s="92" t="str">
        <f t="shared" si="21"/>
        <v/>
      </c>
    </row>
    <row r="344" spans="11:11" x14ac:dyDescent="0.15">
      <c r="K344" s="92" t="str">
        <f t="shared" si="21"/>
        <v/>
      </c>
    </row>
    <row r="345" spans="11:11" x14ac:dyDescent="0.15">
      <c r="K345" s="92" t="str">
        <f t="shared" si="21"/>
        <v/>
      </c>
    </row>
    <row r="346" spans="11:11" x14ac:dyDescent="0.15">
      <c r="K346" s="92" t="str">
        <f t="shared" si="21"/>
        <v/>
      </c>
    </row>
    <row r="347" spans="11:11" x14ac:dyDescent="0.15">
      <c r="K347" s="92" t="str">
        <f t="shared" si="21"/>
        <v/>
      </c>
    </row>
    <row r="348" spans="11:11" x14ac:dyDescent="0.15">
      <c r="K348" s="92" t="str">
        <f t="shared" si="21"/>
        <v/>
      </c>
    </row>
    <row r="349" spans="11:11" x14ac:dyDescent="0.15">
      <c r="K349" s="92" t="str">
        <f t="shared" si="21"/>
        <v/>
      </c>
    </row>
    <row r="350" spans="11:11" x14ac:dyDescent="0.15">
      <c r="K350" s="92" t="str">
        <f t="shared" si="21"/>
        <v/>
      </c>
    </row>
    <row r="351" spans="11:11" x14ac:dyDescent="0.15">
      <c r="K351" s="92" t="str">
        <f t="shared" si="21"/>
        <v/>
      </c>
    </row>
    <row r="352" spans="11:11" x14ac:dyDescent="0.15">
      <c r="K352" s="92" t="str">
        <f t="shared" si="21"/>
        <v/>
      </c>
    </row>
    <row r="353" spans="11:11" x14ac:dyDescent="0.15">
      <c r="K353" s="92" t="str">
        <f t="shared" si="21"/>
        <v/>
      </c>
    </row>
    <row r="354" spans="11:11" x14ac:dyDescent="0.15">
      <c r="K354" s="92" t="str">
        <f t="shared" si="21"/>
        <v/>
      </c>
    </row>
    <row r="355" spans="11:11" x14ac:dyDescent="0.15">
      <c r="K355" s="92" t="str">
        <f t="shared" si="21"/>
        <v/>
      </c>
    </row>
    <row r="356" spans="11:11" x14ac:dyDescent="0.15">
      <c r="K356" s="92" t="str">
        <f t="shared" si="21"/>
        <v/>
      </c>
    </row>
    <row r="357" spans="11:11" x14ac:dyDescent="0.15">
      <c r="K357" s="92" t="str">
        <f t="shared" si="21"/>
        <v/>
      </c>
    </row>
    <row r="358" spans="11:11" x14ac:dyDescent="0.15">
      <c r="K358" s="92" t="str">
        <f t="shared" si="21"/>
        <v/>
      </c>
    </row>
    <row r="359" spans="11:11" x14ac:dyDescent="0.15">
      <c r="K359" s="92" t="str">
        <f t="shared" si="21"/>
        <v/>
      </c>
    </row>
    <row r="360" spans="11:11" x14ac:dyDescent="0.15">
      <c r="K360" s="92" t="str">
        <f t="shared" si="21"/>
        <v/>
      </c>
    </row>
    <row r="361" spans="11:11" x14ac:dyDescent="0.15">
      <c r="K361" s="92" t="str">
        <f t="shared" si="21"/>
        <v/>
      </c>
    </row>
    <row r="362" spans="11:11" x14ac:dyDescent="0.15">
      <c r="K362" s="92" t="str">
        <f t="shared" si="21"/>
        <v/>
      </c>
    </row>
    <row r="363" spans="11:11" x14ac:dyDescent="0.15">
      <c r="K363" s="92" t="str">
        <f t="shared" si="21"/>
        <v/>
      </c>
    </row>
    <row r="364" spans="11:11" x14ac:dyDescent="0.15">
      <c r="K364" s="92" t="str">
        <f t="shared" si="21"/>
        <v/>
      </c>
    </row>
    <row r="365" spans="11:11" x14ac:dyDescent="0.15">
      <c r="K365" s="92" t="str">
        <f t="shared" si="21"/>
        <v/>
      </c>
    </row>
    <row r="366" spans="11:11" x14ac:dyDescent="0.15">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77" activePane="bottomLeft" state="frozen"/>
      <selection pane="bottomLeft" activeCell="A204" sqref="A204"/>
    </sheetView>
  </sheetViews>
  <sheetFormatPr defaultRowHeight="13.5" x14ac:dyDescent="0.15"/>
  <cols>
    <col min="1" max="3" width="3.875" style="5" customWidth="1"/>
    <col min="4" max="4" width="7.875" style="394" customWidth="1"/>
    <col min="5" max="5" width="13.375" style="5" customWidth="1"/>
    <col min="6" max="6" width="25.625" style="5" customWidth="1"/>
    <col min="7" max="7" width="10.25" style="397" customWidth="1"/>
    <col min="8" max="8" width="7.25" style="396" customWidth="1"/>
    <col min="9" max="9" width="14" style="396" customWidth="1"/>
    <col min="10" max="10" width="11.125" style="397" customWidth="1"/>
    <col min="11" max="11" width="11" style="5" customWidth="1"/>
  </cols>
  <sheetData>
    <row r="2" spans="1:11" x14ac:dyDescent="0.15">
      <c r="F2" t="s">
        <v>1486</v>
      </c>
    </row>
    <row r="4" spans="1:11" x14ac:dyDescent="0.15">
      <c r="A4" s="59" t="s">
        <v>1485</v>
      </c>
      <c r="B4" s="344"/>
      <c r="C4" s="344"/>
      <c r="D4" s="345"/>
      <c r="E4" s="344"/>
      <c r="F4" s="344"/>
      <c r="G4" s="346"/>
      <c r="H4" s="347"/>
      <c r="I4" s="347"/>
      <c r="J4" s="335"/>
      <c r="K4" s="336"/>
    </row>
    <row r="5" spans="1:11" x14ac:dyDescent="0.15">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15">
      <c r="A6" s="355">
        <v>22</v>
      </c>
      <c r="B6" s="356">
        <v>1</v>
      </c>
      <c r="C6" s="356">
        <v>28</v>
      </c>
      <c r="D6" s="357" t="s">
        <v>1403</v>
      </c>
      <c r="E6" s="356" t="s">
        <v>1404</v>
      </c>
      <c r="F6" s="356" t="s">
        <v>1405</v>
      </c>
      <c r="G6" s="358" t="s">
        <v>1406</v>
      </c>
      <c r="H6" s="359" t="s">
        <v>1407</v>
      </c>
      <c r="I6" s="360">
        <v>40160</v>
      </c>
      <c r="J6" s="407" t="s">
        <v>1408</v>
      </c>
      <c r="K6" s="362">
        <v>200000</v>
      </c>
    </row>
    <row r="7" spans="1:11" x14ac:dyDescent="0.15">
      <c r="A7" s="363"/>
      <c r="B7" s="364"/>
      <c r="C7" s="365" t="s">
        <v>1409</v>
      </c>
      <c r="D7" s="366" t="s">
        <v>1403</v>
      </c>
      <c r="E7" s="364" t="s">
        <v>1410</v>
      </c>
      <c r="F7" s="364" t="s">
        <v>1411</v>
      </c>
      <c r="G7" s="367" t="s">
        <v>1409</v>
      </c>
      <c r="H7" s="368" t="s">
        <v>1412</v>
      </c>
      <c r="I7" s="368" t="s">
        <v>1413</v>
      </c>
      <c r="J7" s="408" t="s">
        <v>1414</v>
      </c>
      <c r="K7" s="369">
        <v>100000</v>
      </c>
    </row>
    <row r="8" spans="1:11" x14ac:dyDescent="0.15">
      <c r="A8" s="363"/>
      <c r="B8" s="364"/>
      <c r="C8" s="365" t="s">
        <v>1409</v>
      </c>
      <c r="D8" s="366" t="s">
        <v>1415</v>
      </c>
      <c r="E8" s="364" t="s">
        <v>1416</v>
      </c>
      <c r="F8" s="364" t="s">
        <v>1411</v>
      </c>
      <c r="G8" s="367" t="s">
        <v>1417</v>
      </c>
      <c r="H8" s="368" t="s">
        <v>1412</v>
      </c>
      <c r="I8" s="368" t="s">
        <v>1418</v>
      </c>
      <c r="J8" s="408" t="s">
        <v>1419</v>
      </c>
      <c r="K8" s="369">
        <v>100000</v>
      </c>
    </row>
    <row r="9" spans="1:11" x14ac:dyDescent="0.15">
      <c r="A9" s="363"/>
      <c r="B9" s="364"/>
      <c r="C9" s="365" t="s">
        <v>1409</v>
      </c>
      <c r="D9" s="366" t="s">
        <v>1420</v>
      </c>
      <c r="E9" s="364" t="s">
        <v>1421</v>
      </c>
      <c r="F9" s="364" t="s">
        <v>1411</v>
      </c>
      <c r="G9" s="367" t="s">
        <v>1409</v>
      </c>
      <c r="H9" s="368" t="s">
        <v>1422</v>
      </c>
      <c r="I9" s="368" t="s">
        <v>1423</v>
      </c>
      <c r="J9" s="408" t="s">
        <v>1424</v>
      </c>
      <c r="K9" s="369">
        <v>50000</v>
      </c>
    </row>
    <row r="10" spans="1:11" x14ac:dyDescent="0.15">
      <c r="A10" s="363"/>
      <c r="B10" s="364"/>
      <c r="C10" s="365" t="s">
        <v>1409</v>
      </c>
      <c r="D10" s="366" t="s">
        <v>1425</v>
      </c>
      <c r="E10" s="364" t="s">
        <v>1410</v>
      </c>
      <c r="F10" s="364" t="s">
        <v>1426</v>
      </c>
      <c r="G10" s="367" t="s">
        <v>1427</v>
      </c>
      <c r="H10" s="368" t="s">
        <v>1412</v>
      </c>
      <c r="I10" s="370">
        <v>40117</v>
      </c>
      <c r="J10" s="409" t="s">
        <v>1428</v>
      </c>
      <c r="K10" s="369">
        <v>100000</v>
      </c>
    </row>
    <row r="11" spans="1:11" x14ac:dyDescent="0.15">
      <c r="A11" s="363"/>
      <c r="B11" s="364"/>
      <c r="C11" s="365" t="s">
        <v>1429</v>
      </c>
      <c r="D11" s="366" t="s">
        <v>1420</v>
      </c>
      <c r="E11" s="364" t="s">
        <v>1416</v>
      </c>
      <c r="F11" s="364" t="s">
        <v>1411</v>
      </c>
      <c r="G11" s="367" t="s">
        <v>1430</v>
      </c>
      <c r="H11" s="368" t="s">
        <v>1412</v>
      </c>
      <c r="I11" s="368" t="s">
        <v>1413</v>
      </c>
      <c r="J11" s="408" t="s">
        <v>1431</v>
      </c>
      <c r="K11" s="369">
        <v>100000</v>
      </c>
    </row>
    <row r="12" spans="1:11" x14ac:dyDescent="0.15">
      <c r="A12" s="363"/>
      <c r="B12" s="364">
        <v>2</v>
      </c>
      <c r="C12" s="365">
        <v>8</v>
      </c>
      <c r="D12" s="366" t="s">
        <v>1432</v>
      </c>
      <c r="E12" s="364" t="s">
        <v>1433</v>
      </c>
      <c r="F12" s="364" t="s">
        <v>1411</v>
      </c>
      <c r="G12" s="367" t="s">
        <v>1434</v>
      </c>
      <c r="H12" s="368" t="s">
        <v>1422</v>
      </c>
      <c r="I12" s="368" t="s">
        <v>1413</v>
      </c>
      <c r="J12" s="408" t="s">
        <v>1414</v>
      </c>
      <c r="K12" s="369">
        <v>50000</v>
      </c>
    </row>
    <row r="13" spans="1:11" x14ac:dyDescent="0.15">
      <c r="A13" s="363"/>
      <c r="B13" s="364"/>
      <c r="C13" s="364"/>
      <c r="D13" s="366"/>
      <c r="E13" s="364"/>
      <c r="F13" s="364"/>
      <c r="G13" s="371"/>
      <c r="H13" s="368"/>
      <c r="I13" s="368"/>
      <c r="J13" s="409"/>
      <c r="K13" s="411"/>
    </row>
    <row r="14" spans="1:11" x14ac:dyDescent="0.15">
      <c r="A14" s="372"/>
      <c r="B14" s="364"/>
      <c r="C14" s="364"/>
      <c r="D14" s="366"/>
      <c r="E14" s="364"/>
      <c r="F14" s="364"/>
      <c r="G14" s="371"/>
      <c r="H14" s="368"/>
      <c r="I14" s="368"/>
      <c r="J14" s="409"/>
      <c r="K14" s="411"/>
    </row>
    <row r="15" spans="1:11" x14ac:dyDescent="0.15">
      <c r="A15" s="363"/>
      <c r="B15" s="364">
        <v>12</v>
      </c>
      <c r="C15" s="364">
        <v>10</v>
      </c>
      <c r="D15" s="366" t="s">
        <v>142</v>
      </c>
      <c r="E15" s="364" t="s">
        <v>1435</v>
      </c>
      <c r="F15" s="364" t="s">
        <v>1436</v>
      </c>
      <c r="G15" s="367" t="s">
        <v>1434</v>
      </c>
      <c r="H15" s="368" t="s">
        <v>1407</v>
      </c>
      <c r="I15" s="370">
        <v>40494</v>
      </c>
      <c r="J15" s="409" t="s">
        <v>1437</v>
      </c>
      <c r="K15" s="369">
        <v>1000000</v>
      </c>
    </row>
    <row r="16" spans="1:11" x14ac:dyDescent="0.15">
      <c r="A16" s="363"/>
      <c r="B16" s="364"/>
      <c r="C16" s="365" t="s">
        <v>1438</v>
      </c>
      <c r="D16" s="366" t="s">
        <v>142</v>
      </c>
      <c r="E16" s="364" t="s">
        <v>1439</v>
      </c>
      <c r="F16" s="364" t="s">
        <v>1440</v>
      </c>
      <c r="G16" s="367" t="s">
        <v>1438</v>
      </c>
      <c r="H16" s="368" t="s">
        <v>1412</v>
      </c>
      <c r="I16" s="368" t="s">
        <v>1423</v>
      </c>
      <c r="J16" s="408" t="s">
        <v>1431</v>
      </c>
      <c r="K16" s="369">
        <v>500000</v>
      </c>
    </row>
    <row r="17" spans="1:11" x14ac:dyDescent="0.15">
      <c r="A17" s="363"/>
      <c r="B17" s="364"/>
      <c r="C17" s="364"/>
      <c r="D17" s="366"/>
      <c r="E17" s="364"/>
      <c r="F17" s="364"/>
      <c r="G17" s="367"/>
      <c r="H17" s="368"/>
      <c r="I17" s="368"/>
      <c r="J17" s="409"/>
      <c r="K17" s="369"/>
    </row>
    <row r="18" spans="1:11" x14ac:dyDescent="0.15">
      <c r="A18" s="373"/>
      <c r="B18" s="374"/>
      <c r="C18" s="374"/>
      <c r="D18" s="375"/>
      <c r="E18" s="374"/>
      <c r="F18" s="374"/>
      <c r="G18" s="376"/>
      <c r="H18" s="377"/>
      <c r="I18" s="377"/>
      <c r="J18" s="410"/>
      <c r="K18" s="379"/>
    </row>
    <row r="19" spans="1:11" x14ac:dyDescent="0.15">
      <c r="A19" s="380"/>
      <c r="B19" s="381"/>
      <c r="C19" s="382"/>
      <c r="D19" s="383"/>
      <c r="E19" s="382"/>
      <c r="F19" s="382"/>
      <c r="G19" s="384"/>
      <c r="H19" s="385"/>
      <c r="I19" s="385"/>
      <c r="J19" s="386"/>
      <c r="K19" s="387">
        <f>SUM(K6:K18)</f>
        <v>2200000</v>
      </c>
    </row>
    <row r="20" spans="1:11" x14ac:dyDescent="0.15">
      <c r="A20" s="388"/>
      <c r="B20" s="389"/>
      <c r="C20" s="389"/>
      <c r="D20" s="390"/>
      <c r="E20" s="389"/>
      <c r="F20" s="389" t="s">
        <v>1441</v>
      </c>
      <c r="G20" s="391"/>
      <c r="H20" s="392"/>
      <c r="I20" s="392"/>
      <c r="J20" s="393"/>
      <c r="K20" s="379"/>
    </row>
    <row r="21" spans="1:11" x14ac:dyDescent="0.15">
      <c r="G21" s="395"/>
      <c r="K21" s="398"/>
    </row>
    <row r="22" spans="1:11" x14ac:dyDescent="0.15">
      <c r="A22" t="s">
        <v>1316</v>
      </c>
      <c r="K22" s="398"/>
    </row>
    <row r="23" spans="1:11" x14ac:dyDescent="0.15">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15">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15">
      <c r="A25" s="363"/>
      <c r="B25" s="364"/>
      <c r="C25" s="364">
        <v>24</v>
      </c>
      <c r="D25" s="366" t="s">
        <v>1036</v>
      </c>
      <c r="E25" s="364" t="s">
        <v>1447</v>
      </c>
      <c r="F25" s="364" t="s">
        <v>1448</v>
      </c>
      <c r="G25" s="367" t="s">
        <v>1449</v>
      </c>
      <c r="H25" s="368" t="s">
        <v>1445</v>
      </c>
      <c r="I25" s="370">
        <v>40678</v>
      </c>
      <c r="J25" s="371" t="s">
        <v>1450</v>
      </c>
      <c r="K25" s="369">
        <v>40000</v>
      </c>
    </row>
    <row r="26" spans="1:11" x14ac:dyDescent="0.15">
      <c r="A26" s="363"/>
      <c r="B26" s="364">
        <v>7</v>
      </c>
      <c r="C26" s="364">
        <v>6</v>
      </c>
      <c r="D26" s="366" t="s">
        <v>1451</v>
      </c>
      <c r="E26" s="364" t="s">
        <v>1452</v>
      </c>
      <c r="F26" s="364" t="s">
        <v>1453</v>
      </c>
      <c r="G26" s="367" t="s">
        <v>1454</v>
      </c>
      <c r="H26" s="368" t="s">
        <v>1455</v>
      </c>
      <c r="I26" s="370">
        <v>40725</v>
      </c>
      <c r="J26" s="371" t="s">
        <v>1456</v>
      </c>
      <c r="K26" s="369">
        <v>300000</v>
      </c>
    </row>
    <row r="27" spans="1:11" x14ac:dyDescent="0.15">
      <c r="A27" s="363"/>
      <c r="B27" s="364"/>
      <c r="C27" s="364"/>
      <c r="D27" s="366"/>
      <c r="E27" s="364"/>
      <c r="F27" s="364"/>
      <c r="G27" s="367"/>
      <c r="H27" s="368"/>
      <c r="I27" s="368"/>
      <c r="J27" s="371"/>
      <c r="K27" s="369"/>
    </row>
    <row r="28" spans="1:11" x14ac:dyDescent="0.15">
      <c r="A28" s="363"/>
      <c r="B28" s="364"/>
      <c r="C28" s="364"/>
      <c r="D28" s="366"/>
      <c r="E28" s="364"/>
      <c r="F28" s="364"/>
      <c r="G28" s="367"/>
      <c r="H28" s="368"/>
      <c r="I28" s="368"/>
      <c r="J28" s="371"/>
      <c r="K28" s="369"/>
    </row>
    <row r="29" spans="1:11" x14ac:dyDescent="0.15">
      <c r="A29" s="363"/>
      <c r="B29" s="364"/>
      <c r="C29" s="364"/>
      <c r="D29" s="366"/>
      <c r="E29" s="364"/>
      <c r="F29" s="364"/>
      <c r="G29" s="367"/>
      <c r="H29" s="368"/>
      <c r="I29" s="368"/>
      <c r="J29" s="371"/>
      <c r="K29" s="369"/>
    </row>
    <row r="30" spans="1:11" x14ac:dyDescent="0.15">
      <c r="A30" s="363"/>
      <c r="B30" s="364"/>
      <c r="C30" s="364"/>
      <c r="D30" s="366"/>
      <c r="E30" s="364"/>
      <c r="F30" s="364"/>
      <c r="G30" s="367"/>
      <c r="H30" s="368"/>
      <c r="I30" s="368"/>
      <c r="J30" s="371"/>
      <c r="K30" s="369"/>
    </row>
    <row r="31" spans="1:11" x14ac:dyDescent="0.15">
      <c r="A31" s="363"/>
      <c r="B31" s="364"/>
      <c r="C31" s="364"/>
      <c r="D31" s="366"/>
      <c r="E31" s="364"/>
      <c r="F31" s="364"/>
      <c r="G31" s="367"/>
      <c r="H31" s="368"/>
      <c r="I31" s="368"/>
      <c r="J31" s="371"/>
      <c r="K31" s="369"/>
    </row>
    <row r="32" spans="1:11" x14ac:dyDescent="0.15">
      <c r="A32" s="363"/>
      <c r="B32" s="364"/>
      <c r="C32" s="364"/>
      <c r="D32" s="366"/>
      <c r="E32" s="364"/>
      <c r="F32" s="364"/>
      <c r="G32" s="367"/>
      <c r="H32" s="368"/>
      <c r="I32" s="368"/>
      <c r="J32" s="371"/>
      <c r="K32" s="369"/>
    </row>
    <row r="33" spans="1:11" x14ac:dyDescent="0.15">
      <c r="A33" s="363"/>
      <c r="B33" s="364"/>
      <c r="C33" s="364"/>
      <c r="D33" s="366"/>
      <c r="E33" s="364"/>
      <c r="F33" s="364"/>
      <c r="G33" s="367"/>
      <c r="H33" s="368"/>
      <c r="I33" s="368"/>
      <c r="J33" s="371"/>
      <c r="K33" s="369"/>
    </row>
    <row r="34" spans="1:11" x14ac:dyDescent="0.15">
      <c r="A34" s="363"/>
      <c r="B34" s="364"/>
      <c r="C34" s="364"/>
      <c r="D34" s="366"/>
      <c r="E34" s="364"/>
      <c r="F34" s="364"/>
      <c r="G34" s="367"/>
      <c r="H34" s="368"/>
      <c r="I34" s="368"/>
      <c r="J34" s="371"/>
      <c r="K34" s="369"/>
    </row>
    <row r="35" spans="1:11" x14ac:dyDescent="0.15">
      <c r="A35" s="363"/>
      <c r="B35" s="364"/>
      <c r="C35" s="364"/>
      <c r="D35" s="366"/>
      <c r="E35" s="364"/>
      <c r="F35" s="364"/>
      <c r="G35" s="367"/>
      <c r="H35" s="368"/>
      <c r="I35" s="368"/>
      <c r="J35" s="371"/>
      <c r="K35" s="369"/>
    </row>
    <row r="36" spans="1:11" x14ac:dyDescent="0.15">
      <c r="A36" s="363"/>
      <c r="B36" s="364"/>
      <c r="C36" s="364"/>
      <c r="D36" s="366"/>
      <c r="E36" s="364"/>
      <c r="F36" s="364"/>
      <c r="G36" s="367"/>
      <c r="H36" s="368"/>
      <c r="I36" s="368"/>
      <c r="J36" s="371"/>
      <c r="K36" s="369"/>
    </row>
    <row r="37" spans="1:11" x14ac:dyDescent="0.15">
      <c r="A37" s="373"/>
      <c r="B37" s="374"/>
      <c r="C37" s="374"/>
      <c r="D37" s="375"/>
      <c r="E37" s="374"/>
      <c r="F37" s="374"/>
      <c r="G37" s="376"/>
      <c r="H37" s="377"/>
      <c r="I37" s="377"/>
      <c r="J37" s="378"/>
      <c r="K37" s="379"/>
    </row>
    <row r="38" spans="1:11" x14ac:dyDescent="0.15">
      <c r="A38" s="380"/>
      <c r="B38" s="381"/>
      <c r="C38" s="382"/>
      <c r="D38" s="383"/>
      <c r="E38" s="382"/>
      <c r="F38" s="382"/>
      <c r="G38" s="384"/>
      <c r="H38" s="385"/>
      <c r="I38" s="385"/>
      <c r="J38" s="386"/>
      <c r="K38" s="387">
        <f>SUM(K24:K37)</f>
        <v>390000</v>
      </c>
    </row>
    <row r="39" spans="1:11" x14ac:dyDescent="0.15">
      <c r="A39" s="388"/>
      <c r="B39" s="389"/>
      <c r="C39" s="389"/>
      <c r="D39" s="390"/>
      <c r="E39" s="389"/>
      <c r="F39" s="389"/>
      <c r="G39" s="391"/>
      <c r="H39" s="392"/>
      <c r="I39" s="392"/>
      <c r="J39" s="393"/>
      <c r="K39" s="379"/>
    </row>
    <row r="40" spans="1:11" x14ac:dyDescent="0.15">
      <c r="A40" t="s">
        <v>1225</v>
      </c>
      <c r="K40" s="398"/>
    </row>
    <row r="41" spans="1:11" x14ac:dyDescent="0.15">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15">
      <c r="A42" s="399">
        <v>24</v>
      </c>
      <c r="B42" s="357">
        <v>10</v>
      </c>
      <c r="C42" s="357">
        <v>22</v>
      </c>
      <c r="D42" s="366" t="s">
        <v>1415</v>
      </c>
      <c r="E42" s="400" t="s">
        <v>1421</v>
      </c>
      <c r="F42" s="400" t="s">
        <v>1457</v>
      </c>
      <c r="G42" s="401" t="s">
        <v>1454</v>
      </c>
      <c r="H42" s="402" t="s">
        <v>1445</v>
      </c>
      <c r="I42" s="403"/>
      <c r="J42" s="404"/>
      <c r="K42" s="405">
        <v>80000</v>
      </c>
    </row>
    <row r="43" spans="1:11" x14ac:dyDescent="0.15">
      <c r="A43" s="363"/>
      <c r="B43" s="364">
        <v>12</v>
      </c>
      <c r="C43" s="365">
        <v>1</v>
      </c>
      <c r="D43" s="366" t="s">
        <v>1036</v>
      </c>
      <c r="E43" s="364" t="s">
        <v>1458</v>
      </c>
      <c r="F43" s="364" t="s">
        <v>1459</v>
      </c>
      <c r="G43" s="367"/>
      <c r="H43" s="368" t="s">
        <v>1455</v>
      </c>
      <c r="I43" s="368" t="s">
        <v>1460</v>
      </c>
      <c r="J43" s="364" t="s">
        <v>1461</v>
      </c>
      <c r="K43" s="369">
        <v>200000</v>
      </c>
    </row>
    <row r="44" spans="1:11" x14ac:dyDescent="0.15">
      <c r="A44" s="363"/>
      <c r="B44" s="365" t="s">
        <v>1462</v>
      </c>
      <c r="C44" s="365" t="s">
        <v>1462</v>
      </c>
      <c r="D44" s="366" t="s">
        <v>1462</v>
      </c>
      <c r="E44" s="364" t="s">
        <v>1463</v>
      </c>
      <c r="F44" s="364" t="s">
        <v>1419</v>
      </c>
      <c r="G44" s="367"/>
      <c r="H44" s="368" t="s">
        <v>1464</v>
      </c>
      <c r="I44" s="364" t="s">
        <v>1465</v>
      </c>
      <c r="J44" s="364" t="s">
        <v>1419</v>
      </c>
      <c r="K44" s="369">
        <v>100000</v>
      </c>
    </row>
    <row r="45" spans="1:11" x14ac:dyDescent="0.15">
      <c r="A45" s="363"/>
      <c r="B45" s="365" t="s">
        <v>1462</v>
      </c>
      <c r="C45" s="365" t="s">
        <v>1462</v>
      </c>
      <c r="D45" s="366" t="s">
        <v>1462</v>
      </c>
      <c r="E45" s="364" t="s">
        <v>1466</v>
      </c>
      <c r="F45" s="364" t="s">
        <v>1419</v>
      </c>
      <c r="G45" s="367"/>
      <c r="H45" s="368" t="s">
        <v>1445</v>
      </c>
      <c r="I45" s="364" t="s">
        <v>1419</v>
      </c>
      <c r="J45" s="364" t="s">
        <v>1467</v>
      </c>
      <c r="K45" s="369">
        <v>50000</v>
      </c>
    </row>
    <row r="46" spans="1:11" x14ac:dyDescent="0.15">
      <c r="A46" s="363"/>
      <c r="B46" s="365" t="s">
        <v>1462</v>
      </c>
      <c r="C46" s="365" t="s">
        <v>1462</v>
      </c>
      <c r="D46" s="366" t="s">
        <v>1462</v>
      </c>
      <c r="E46" s="364" t="s">
        <v>1468</v>
      </c>
      <c r="F46" s="364" t="s">
        <v>1431</v>
      </c>
      <c r="G46" s="367"/>
      <c r="H46" s="368" t="s">
        <v>1445</v>
      </c>
      <c r="I46" s="364" t="s">
        <v>1465</v>
      </c>
      <c r="J46" s="364" t="s">
        <v>1419</v>
      </c>
      <c r="K46" s="369">
        <v>50000</v>
      </c>
    </row>
    <row r="47" spans="1:11" x14ac:dyDescent="0.15">
      <c r="A47" s="363"/>
      <c r="B47" s="364"/>
      <c r="C47" s="365"/>
      <c r="D47" s="366"/>
      <c r="E47" s="364"/>
      <c r="F47" s="364"/>
      <c r="G47" s="367"/>
      <c r="H47" s="368"/>
      <c r="I47" s="368"/>
      <c r="J47" s="364"/>
      <c r="K47" s="369"/>
    </row>
    <row r="48" spans="1:11" x14ac:dyDescent="0.15">
      <c r="A48" s="363"/>
      <c r="B48" s="364"/>
      <c r="C48" s="364"/>
      <c r="D48" s="366"/>
      <c r="E48" s="364"/>
      <c r="F48" s="364"/>
      <c r="G48" s="367"/>
      <c r="H48" s="368"/>
      <c r="I48" s="368"/>
      <c r="J48" s="371"/>
      <c r="K48" s="369"/>
    </row>
    <row r="49" spans="1:11" x14ac:dyDescent="0.15">
      <c r="A49" s="363"/>
      <c r="B49" s="364"/>
      <c r="C49" s="364"/>
      <c r="D49" s="366"/>
      <c r="E49" s="364"/>
      <c r="F49" s="364"/>
      <c r="G49" s="367"/>
      <c r="H49" s="368"/>
      <c r="I49" s="368"/>
      <c r="J49" s="371"/>
      <c r="K49" s="369"/>
    </row>
    <row r="50" spans="1:11" x14ac:dyDescent="0.15">
      <c r="A50" s="363"/>
      <c r="B50" s="364"/>
      <c r="C50" s="364"/>
      <c r="D50" s="366"/>
      <c r="E50" s="364"/>
      <c r="F50" s="364"/>
      <c r="G50" s="367"/>
      <c r="H50" s="368"/>
      <c r="I50" s="368"/>
      <c r="J50" s="371"/>
      <c r="K50" s="369"/>
    </row>
    <row r="51" spans="1:11" x14ac:dyDescent="0.15">
      <c r="A51" s="363"/>
      <c r="B51" s="364"/>
      <c r="C51" s="364"/>
      <c r="D51" s="366"/>
      <c r="E51" s="364"/>
      <c r="F51" s="364"/>
      <c r="G51" s="367"/>
      <c r="H51" s="368"/>
      <c r="I51" s="368"/>
      <c r="J51" s="371"/>
      <c r="K51" s="369"/>
    </row>
    <row r="52" spans="1:11" x14ac:dyDescent="0.15">
      <c r="A52" s="363"/>
      <c r="B52" s="364"/>
      <c r="C52" s="364"/>
      <c r="D52" s="366"/>
      <c r="E52" s="364"/>
      <c r="F52" s="364"/>
      <c r="G52" s="367"/>
      <c r="H52" s="368"/>
      <c r="I52" s="368"/>
      <c r="J52" s="371"/>
      <c r="K52" s="369"/>
    </row>
    <row r="53" spans="1:11" x14ac:dyDescent="0.15">
      <c r="A53" s="363"/>
      <c r="B53" s="364"/>
      <c r="C53" s="364"/>
      <c r="D53" s="366"/>
      <c r="E53" s="364"/>
      <c r="F53" s="364"/>
      <c r="G53" s="367"/>
      <c r="H53" s="368"/>
      <c r="I53" s="368"/>
      <c r="J53" s="371"/>
      <c r="K53" s="369"/>
    </row>
    <row r="54" spans="1:11" x14ac:dyDescent="0.15">
      <c r="A54" s="363"/>
      <c r="B54" s="364"/>
      <c r="C54" s="364"/>
      <c r="D54" s="366"/>
      <c r="E54" s="364"/>
      <c r="F54" s="364"/>
      <c r="G54" s="367"/>
      <c r="H54" s="368"/>
      <c r="I54" s="368"/>
      <c r="J54" s="371"/>
      <c r="K54" s="369"/>
    </row>
    <row r="55" spans="1:11" x14ac:dyDescent="0.15">
      <c r="A55" s="363"/>
      <c r="B55" s="364"/>
      <c r="C55" s="364"/>
      <c r="D55" s="366"/>
      <c r="E55" s="364"/>
      <c r="F55" s="364"/>
      <c r="G55" s="367"/>
      <c r="H55" s="368"/>
      <c r="I55" s="368"/>
      <c r="J55" s="371"/>
      <c r="K55" s="369"/>
    </row>
    <row r="56" spans="1:11" x14ac:dyDescent="0.15">
      <c r="A56" s="363"/>
      <c r="B56" s="364"/>
      <c r="C56" s="364"/>
      <c r="D56" s="366"/>
      <c r="E56" s="364"/>
      <c r="F56" s="364"/>
      <c r="G56" s="367"/>
      <c r="H56" s="368"/>
      <c r="I56" s="368"/>
      <c r="J56" s="371"/>
      <c r="K56" s="369"/>
    </row>
    <row r="57" spans="1:11" x14ac:dyDescent="0.15">
      <c r="A57" s="363"/>
      <c r="B57" s="364"/>
      <c r="C57" s="364"/>
      <c r="D57" s="366"/>
      <c r="E57" s="364"/>
      <c r="F57" s="364"/>
      <c r="G57" s="367"/>
      <c r="H57" s="368"/>
      <c r="I57" s="368"/>
      <c r="J57" s="371"/>
      <c r="K57" s="369"/>
    </row>
    <row r="58" spans="1:11" x14ac:dyDescent="0.15">
      <c r="A58" s="363"/>
      <c r="B58" s="364"/>
      <c r="C58" s="364"/>
      <c r="D58" s="366"/>
      <c r="E58" s="364"/>
      <c r="F58" s="364"/>
      <c r="G58" s="367"/>
      <c r="H58" s="368"/>
      <c r="I58" s="368"/>
      <c r="J58" s="371"/>
      <c r="K58" s="369"/>
    </row>
    <row r="59" spans="1:11" x14ac:dyDescent="0.15">
      <c r="A59" s="373"/>
      <c r="B59" s="374"/>
      <c r="C59" s="374"/>
      <c r="D59" s="375"/>
      <c r="E59" s="374"/>
      <c r="F59" s="374"/>
      <c r="G59" s="376"/>
      <c r="H59" s="377"/>
      <c r="I59" s="377"/>
      <c r="J59" s="378"/>
      <c r="K59" s="379"/>
    </row>
    <row r="60" spans="1:11" x14ac:dyDescent="0.15">
      <c r="A60" s="380"/>
      <c r="B60" s="381"/>
      <c r="C60" s="382"/>
      <c r="D60" s="383"/>
      <c r="E60" s="382"/>
      <c r="F60" s="382"/>
      <c r="G60" s="384"/>
      <c r="H60" s="385"/>
      <c r="I60" s="385"/>
      <c r="J60" s="386"/>
      <c r="K60" s="387">
        <f>SUM(K42:K59)</f>
        <v>480000</v>
      </c>
    </row>
    <row r="61" spans="1:11" x14ac:dyDescent="0.15">
      <c r="A61" s="388"/>
      <c r="B61" s="389"/>
      <c r="C61" s="389"/>
      <c r="D61" s="390"/>
      <c r="E61" s="389"/>
      <c r="F61" s="389"/>
      <c r="G61" s="391"/>
      <c r="H61" s="392"/>
      <c r="I61" s="392"/>
      <c r="J61" s="393"/>
      <c r="K61" s="379"/>
    </row>
    <row r="62" spans="1:11" x14ac:dyDescent="0.15">
      <c r="A62" t="s">
        <v>1138</v>
      </c>
      <c r="K62" s="398"/>
    </row>
    <row r="63" spans="1:11" x14ac:dyDescent="0.15">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15">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15">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15">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15">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15">
      <c r="A68" s="363"/>
      <c r="B68" s="364"/>
      <c r="C68" s="365"/>
      <c r="D68" s="366"/>
      <c r="E68" s="364"/>
      <c r="F68" s="364"/>
      <c r="G68" s="367"/>
      <c r="H68" s="368"/>
      <c r="I68" s="364"/>
      <c r="J68" s="364"/>
      <c r="K68" s="369"/>
    </row>
    <row r="69" spans="1:11" x14ac:dyDescent="0.15">
      <c r="A69" s="363"/>
      <c r="B69" s="364"/>
      <c r="C69" s="365"/>
      <c r="D69" s="366"/>
      <c r="E69" s="364"/>
      <c r="F69" s="364"/>
      <c r="G69" s="367"/>
      <c r="H69" s="368"/>
      <c r="I69" s="368"/>
      <c r="J69" s="364"/>
      <c r="K69" s="369"/>
    </row>
    <row r="70" spans="1:11" x14ac:dyDescent="0.15">
      <c r="A70" s="363"/>
      <c r="B70" s="364"/>
      <c r="C70" s="364"/>
      <c r="D70" s="366"/>
      <c r="E70" s="364"/>
      <c r="F70" s="364"/>
      <c r="G70" s="367"/>
      <c r="H70" s="368"/>
      <c r="I70" s="368"/>
      <c r="J70" s="371"/>
      <c r="K70" s="369"/>
    </row>
    <row r="71" spans="1:11" x14ac:dyDescent="0.15">
      <c r="A71" s="363"/>
      <c r="B71" s="364"/>
      <c r="C71" s="364"/>
      <c r="D71" s="366"/>
      <c r="E71" s="364"/>
      <c r="F71" s="364"/>
      <c r="G71" s="367"/>
      <c r="H71" s="368"/>
      <c r="I71" s="368"/>
      <c r="J71" s="371"/>
      <c r="K71" s="369"/>
    </row>
    <row r="72" spans="1:11" x14ac:dyDescent="0.15">
      <c r="A72" s="363"/>
      <c r="B72" s="364"/>
      <c r="C72" s="364"/>
      <c r="D72" s="366"/>
      <c r="E72" s="364"/>
      <c r="F72" s="364"/>
      <c r="G72" s="367"/>
      <c r="H72" s="368"/>
      <c r="I72" s="368"/>
      <c r="J72" s="371"/>
      <c r="K72" s="369"/>
    </row>
    <row r="73" spans="1:11" x14ac:dyDescent="0.15">
      <c r="A73" s="363"/>
      <c r="B73" s="364"/>
      <c r="C73" s="364"/>
      <c r="D73" s="366"/>
      <c r="E73" s="364"/>
      <c r="F73" s="364"/>
      <c r="G73" s="367"/>
      <c r="H73" s="368"/>
      <c r="I73" s="368"/>
      <c r="J73" s="371"/>
      <c r="K73" s="369"/>
    </row>
    <row r="74" spans="1:11" x14ac:dyDescent="0.15">
      <c r="A74" s="363"/>
      <c r="B74" s="364"/>
      <c r="C74" s="364"/>
      <c r="D74" s="366"/>
      <c r="E74" s="364"/>
      <c r="F74" s="364"/>
      <c r="G74" s="367"/>
      <c r="H74" s="368"/>
      <c r="I74" s="368"/>
      <c r="J74" s="371"/>
      <c r="K74" s="369"/>
    </row>
    <row r="75" spans="1:11" x14ac:dyDescent="0.15">
      <c r="A75" s="363"/>
      <c r="B75" s="364"/>
      <c r="C75" s="364"/>
      <c r="D75" s="366"/>
      <c r="E75" s="364"/>
      <c r="F75" s="364"/>
      <c r="G75" s="367"/>
      <c r="H75" s="368"/>
      <c r="I75" s="368"/>
      <c r="J75" s="371"/>
      <c r="K75" s="369"/>
    </row>
    <row r="76" spans="1:11" x14ac:dyDescent="0.15">
      <c r="A76" s="363"/>
      <c r="B76" s="364"/>
      <c r="C76" s="364"/>
      <c r="D76" s="366"/>
      <c r="E76" s="364"/>
      <c r="F76" s="364"/>
      <c r="G76" s="367"/>
      <c r="H76" s="368"/>
      <c r="I76" s="368"/>
      <c r="J76" s="371"/>
      <c r="K76" s="369"/>
    </row>
    <row r="77" spans="1:11" x14ac:dyDescent="0.15">
      <c r="A77" s="363"/>
      <c r="B77" s="364"/>
      <c r="C77" s="364"/>
      <c r="D77" s="366"/>
      <c r="E77" s="364"/>
      <c r="F77" s="364"/>
      <c r="G77" s="367"/>
      <c r="H77" s="368"/>
      <c r="I77" s="368"/>
      <c r="J77" s="371"/>
      <c r="K77" s="369"/>
    </row>
    <row r="78" spans="1:11" x14ac:dyDescent="0.15">
      <c r="A78" s="363"/>
      <c r="B78" s="364"/>
      <c r="C78" s="364"/>
      <c r="D78" s="366"/>
      <c r="E78" s="364"/>
      <c r="F78" s="364"/>
      <c r="G78" s="367"/>
      <c r="H78" s="368"/>
      <c r="I78" s="368"/>
      <c r="J78" s="371"/>
      <c r="K78" s="369"/>
    </row>
    <row r="79" spans="1:11" x14ac:dyDescent="0.15">
      <c r="A79" s="363"/>
      <c r="B79" s="364"/>
      <c r="C79" s="364"/>
      <c r="D79" s="366"/>
      <c r="E79" s="364"/>
      <c r="F79" s="364"/>
      <c r="G79" s="367"/>
      <c r="H79" s="368"/>
      <c r="I79" s="368"/>
      <c r="J79" s="371"/>
      <c r="K79" s="369"/>
    </row>
    <row r="80" spans="1:11" x14ac:dyDescent="0.15">
      <c r="A80" s="363"/>
      <c r="B80" s="364"/>
      <c r="C80" s="364"/>
      <c r="D80" s="366"/>
      <c r="E80" s="364"/>
      <c r="F80" s="364"/>
      <c r="G80" s="367"/>
      <c r="H80" s="368"/>
      <c r="I80" s="368"/>
      <c r="J80" s="371"/>
      <c r="K80" s="369"/>
    </row>
    <row r="81" spans="1:11" x14ac:dyDescent="0.15">
      <c r="A81" s="373"/>
      <c r="B81" s="374"/>
      <c r="C81" s="374"/>
      <c r="D81" s="375"/>
      <c r="E81" s="374"/>
      <c r="F81" s="374"/>
      <c r="G81" s="376"/>
      <c r="H81" s="377"/>
      <c r="I81" s="377"/>
      <c r="J81" s="378"/>
      <c r="K81" s="379"/>
    </row>
    <row r="82" spans="1:11" x14ac:dyDescent="0.15">
      <c r="A82" s="380"/>
      <c r="B82" s="381"/>
      <c r="C82" s="382"/>
      <c r="D82" s="383"/>
      <c r="E82" s="382"/>
      <c r="F82" s="382"/>
      <c r="G82" s="384"/>
      <c r="H82" s="385"/>
      <c r="I82" s="385"/>
      <c r="J82" s="386"/>
      <c r="K82" s="387">
        <f>SUM(K64:K81)</f>
        <v>400000</v>
      </c>
    </row>
    <row r="83" spans="1:11" x14ac:dyDescent="0.15">
      <c r="A83" s="388"/>
      <c r="B83" s="389"/>
      <c r="C83" s="389"/>
      <c r="D83" s="390"/>
      <c r="E83" s="389"/>
      <c r="F83" s="389"/>
      <c r="G83" s="391"/>
      <c r="H83" s="392"/>
      <c r="I83" s="392"/>
      <c r="J83" s="393"/>
      <c r="K83" s="379"/>
    </row>
    <row r="84" spans="1:11" x14ac:dyDescent="0.15">
      <c r="A84" t="s">
        <v>1026</v>
      </c>
      <c r="K84" s="398"/>
    </row>
    <row r="85" spans="1:11" x14ac:dyDescent="0.15">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15">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15">
      <c r="A87" s="363"/>
      <c r="B87" s="364"/>
      <c r="C87" s="365"/>
      <c r="D87" s="366"/>
      <c r="E87" s="364"/>
      <c r="F87" s="364"/>
      <c r="G87" s="367"/>
      <c r="H87" s="368"/>
      <c r="I87" s="364"/>
      <c r="J87" s="364"/>
      <c r="K87" s="369"/>
    </row>
    <row r="88" spans="1:11" x14ac:dyDescent="0.15">
      <c r="A88" s="363"/>
      <c r="B88" s="364"/>
      <c r="C88" s="365"/>
      <c r="D88" s="366"/>
      <c r="E88" s="364"/>
      <c r="F88" s="364"/>
      <c r="G88" s="367"/>
      <c r="H88" s="368"/>
      <c r="I88" s="364"/>
      <c r="J88" s="364"/>
      <c r="K88" s="369"/>
    </row>
    <row r="89" spans="1:11" x14ac:dyDescent="0.15">
      <c r="A89" s="363"/>
      <c r="B89" s="364"/>
      <c r="C89" s="365"/>
      <c r="D89" s="366"/>
      <c r="E89" s="364"/>
      <c r="F89" s="364"/>
      <c r="G89" s="367"/>
      <c r="H89" s="368"/>
      <c r="I89" s="364"/>
      <c r="J89" s="364"/>
      <c r="K89" s="369"/>
    </row>
    <row r="90" spans="1:11" x14ac:dyDescent="0.15">
      <c r="A90" s="363"/>
      <c r="B90" s="364"/>
      <c r="C90" s="365"/>
      <c r="D90" s="366"/>
      <c r="E90" s="364"/>
      <c r="F90" s="364"/>
      <c r="G90" s="367"/>
      <c r="H90" s="368"/>
      <c r="I90" s="364"/>
      <c r="J90" s="364"/>
      <c r="K90" s="369"/>
    </row>
    <row r="91" spans="1:11" x14ac:dyDescent="0.15">
      <c r="A91" s="363"/>
      <c r="B91" s="364"/>
      <c r="C91" s="365"/>
      <c r="D91" s="366"/>
      <c r="E91" s="364"/>
      <c r="F91" s="364"/>
      <c r="G91" s="367"/>
      <c r="H91" s="368"/>
      <c r="I91" s="368"/>
      <c r="J91" s="364"/>
      <c r="K91" s="369"/>
    </row>
    <row r="92" spans="1:11" x14ac:dyDescent="0.15">
      <c r="A92" s="363"/>
      <c r="B92" s="364"/>
      <c r="C92" s="364"/>
      <c r="D92" s="366"/>
      <c r="E92" s="364"/>
      <c r="F92" s="364"/>
      <c r="G92" s="367"/>
      <c r="H92" s="368"/>
      <c r="I92" s="368"/>
      <c r="J92" s="371"/>
      <c r="K92" s="369"/>
    </row>
    <row r="93" spans="1:11" x14ac:dyDescent="0.15">
      <c r="A93" s="363"/>
      <c r="B93" s="364"/>
      <c r="C93" s="364"/>
      <c r="D93" s="366"/>
      <c r="E93" s="364"/>
      <c r="F93" s="364"/>
      <c r="G93" s="367"/>
      <c r="H93" s="368"/>
      <c r="I93" s="368"/>
      <c r="J93" s="371"/>
      <c r="K93" s="369"/>
    </row>
    <row r="94" spans="1:11" x14ac:dyDescent="0.15">
      <c r="A94" s="363"/>
      <c r="B94" s="364"/>
      <c r="C94" s="364"/>
      <c r="D94" s="366"/>
      <c r="E94" s="364"/>
      <c r="F94" s="364"/>
      <c r="G94" s="367"/>
      <c r="H94" s="368"/>
      <c r="I94" s="368"/>
      <c r="J94" s="371"/>
      <c r="K94" s="369"/>
    </row>
    <row r="95" spans="1:11" x14ac:dyDescent="0.15">
      <c r="A95" s="363"/>
      <c r="B95" s="364"/>
      <c r="C95" s="364"/>
      <c r="D95" s="366"/>
      <c r="E95" s="364"/>
      <c r="F95" s="364"/>
      <c r="G95" s="367"/>
      <c r="H95" s="368"/>
      <c r="I95" s="368"/>
      <c r="J95" s="371"/>
      <c r="K95" s="369"/>
    </row>
    <row r="96" spans="1:11" x14ac:dyDescent="0.15">
      <c r="A96" s="363"/>
      <c r="B96" s="364"/>
      <c r="C96" s="364"/>
      <c r="D96" s="366"/>
      <c r="E96" s="364"/>
      <c r="F96" s="364"/>
      <c r="G96" s="367"/>
      <c r="H96" s="368"/>
      <c r="I96" s="368"/>
      <c r="J96" s="371"/>
      <c r="K96" s="369"/>
    </row>
    <row r="97" spans="1:11" x14ac:dyDescent="0.15">
      <c r="A97" s="363"/>
      <c r="B97" s="364"/>
      <c r="C97" s="364"/>
      <c r="D97" s="366"/>
      <c r="E97" s="364"/>
      <c r="F97" s="364"/>
      <c r="G97" s="367"/>
      <c r="H97" s="368"/>
      <c r="I97" s="368"/>
      <c r="J97" s="371"/>
      <c r="K97" s="369"/>
    </row>
    <row r="98" spans="1:11" x14ac:dyDescent="0.15">
      <c r="A98" s="363"/>
      <c r="B98" s="364"/>
      <c r="C98" s="364"/>
      <c r="D98" s="366"/>
      <c r="E98" s="364"/>
      <c r="F98" s="364"/>
      <c r="G98" s="367"/>
      <c r="H98" s="368"/>
      <c r="I98" s="368"/>
      <c r="J98" s="371"/>
      <c r="K98" s="369"/>
    </row>
    <row r="99" spans="1:11" x14ac:dyDescent="0.15">
      <c r="A99" s="363"/>
      <c r="B99" s="364"/>
      <c r="C99" s="364"/>
      <c r="D99" s="366"/>
      <c r="E99" s="364"/>
      <c r="F99" s="364"/>
      <c r="G99" s="367"/>
      <c r="H99" s="368"/>
      <c r="I99" s="368"/>
      <c r="J99" s="371"/>
      <c r="K99" s="369"/>
    </row>
    <row r="100" spans="1:11" x14ac:dyDescent="0.15">
      <c r="A100" s="363"/>
      <c r="B100" s="364"/>
      <c r="C100" s="364"/>
      <c r="D100" s="366"/>
      <c r="E100" s="364"/>
      <c r="F100" s="364"/>
      <c r="G100" s="367"/>
      <c r="H100" s="368"/>
      <c r="I100" s="368"/>
      <c r="J100" s="371"/>
      <c r="K100" s="369"/>
    </row>
    <row r="101" spans="1:11" x14ac:dyDescent="0.15">
      <c r="A101" s="363"/>
      <c r="B101" s="364"/>
      <c r="C101" s="364"/>
      <c r="D101" s="366"/>
      <c r="E101" s="364"/>
      <c r="F101" s="364"/>
      <c r="G101" s="367"/>
      <c r="H101" s="368"/>
      <c r="I101" s="368"/>
      <c r="J101" s="371"/>
      <c r="K101" s="369"/>
    </row>
    <row r="102" spans="1:11" x14ac:dyDescent="0.15">
      <c r="A102" s="363"/>
      <c r="B102" s="364"/>
      <c r="C102" s="364"/>
      <c r="D102" s="366"/>
      <c r="E102" s="364"/>
      <c r="F102" s="364"/>
      <c r="G102" s="367"/>
      <c r="H102" s="368"/>
      <c r="I102" s="368"/>
      <c r="J102" s="371"/>
      <c r="K102" s="369"/>
    </row>
    <row r="103" spans="1:11" x14ac:dyDescent="0.15">
      <c r="A103" s="373"/>
      <c r="B103" s="374"/>
      <c r="C103" s="374"/>
      <c r="D103" s="375"/>
      <c r="E103" s="374"/>
      <c r="F103" s="374"/>
      <c r="G103" s="376"/>
      <c r="H103" s="377"/>
      <c r="I103" s="377"/>
      <c r="J103" s="378"/>
      <c r="K103" s="379"/>
    </row>
    <row r="104" spans="1:11" x14ac:dyDescent="0.15">
      <c r="A104" s="380"/>
      <c r="B104" s="381"/>
      <c r="C104" s="382"/>
      <c r="D104" s="383"/>
      <c r="E104" s="382"/>
      <c r="F104" s="382"/>
      <c r="G104" s="384"/>
      <c r="H104" s="385"/>
      <c r="I104" s="385"/>
      <c r="J104" s="386"/>
      <c r="K104" s="387">
        <f>SUM(K86:K103)</f>
        <v>100000</v>
      </c>
    </row>
    <row r="105" spans="1:11" x14ac:dyDescent="0.15">
      <c r="A105" s="388"/>
      <c r="B105" s="389"/>
      <c r="C105" s="389"/>
      <c r="D105" s="390"/>
      <c r="E105" s="389"/>
      <c r="F105" s="389"/>
      <c r="G105" s="391"/>
      <c r="H105" s="392"/>
      <c r="I105" s="392"/>
      <c r="J105" s="393"/>
      <c r="K105" s="379"/>
    </row>
    <row r="108" spans="1:11" x14ac:dyDescent="0.15">
      <c r="A108" t="s">
        <v>898</v>
      </c>
      <c r="K108" s="398"/>
    </row>
    <row r="109" spans="1:11" x14ac:dyDescent="0.15">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15">
      <c r="A110" s="399">
        <v>27</v>
      </c>
      <c r="B110" s="357"/>
      <c r="C110" s="357"/>
      <c r="D110" s="366"/>
      <c r="E110" s="364"/>
      <c r="F110" s="364"/>
      <c r="G110" s="367"/>
      <c r="H110" s="402"/>
      <c r="I110" s="406"/>
      <c r="J110" s="404"/>
      <c r="K110" s="405"/>
    </row>
    <row r="111" spans="1:11" x14ac:dyDescent="0.15">
      <c r="A111" s="363"/>
      <c r="B111" s="364"/>
      <c r="C111" s="365"/>
      <c r="D111" s="366"/>
      <c r="E111" s="364"/>
      <c r="F111" s="364"/>
      <c r="G111" s="367"/>
      <c r="H111" s="368"/>
      <c r="I111" s="364"/>
      <c r="J111" s="364"/>
      <c r="K111" s="369"/>
    </row>
    <row r="112" spans="1:11" x14ac:dyDescent="0.15">
      <c r="A112" s="363"/>
      <c r="B112" s="364"/>
      <c r="C112" s="365"/>
      <c r="D112" s="366"/>
      <c r="E112" s="364"/>
      <c r="F112" s="364"/>
      <c r="G112" s="367"/>
      <c r="H112" s="368"/>
      <c r="I112" s="364"/>
      <c r="J112" s="364"/>
      <c r="K112" s="369"/>
    </row>
    <row r="113" spans="1:11" x14ac:dyDescent="0.15">
      <c r="A113" s="363"/>
      <c r="B113" s="364"/>
      <c r="C113" s="365"/>
      <c r="D113" s="366"/>
      <c r="E113" s="364"/>
      <c r="F113" s="364"/>
      <c r="G113" s="367"/>
      <c r="H113" s="368"/>
      <c r="I113" s="364"/>
      <c r="J113" s="364"/>
      <c r="K113" s="369"/>
    </row>
    <row r="114" spans="1:11" x14ac:dyDescent="0.15">
      <c r="A114" s="363"/>
      <c r="B114" s="364"/>
      <c r="C114" s="365"/>
      <c r="D114" s="366"/>
      <c r="E114" s="364"/>
      <c r="F114" s="364"/>
      <c r="G114" s="367"/>
      <c r="H114" s="368"/>
      <c r="I114" s="364"/>
      <c r="J114" s="364"/>
      <c r="K114" s="369"/>
    </row>
    <row r="115" spans="1:11" x14ac:dyDescent="0.15">
      <c r="A115" s="363"/>
      <c r="B115" s="364"/>
      <c r="C115" s="365"/>
      <c r="D115" s="366"/>
      <c r="E115" s="364"/>
      <c r="F115" s="364"/>
      <c r="G115" s="367"/>
      <c r="H115" s="368"/>
      <c r="I115" s="368"/>
      <c r="J115" s="364"/>
      <c r="K115" s="369"/>
    </row>
    <row r="116" spans="1:11" x14ac:dyDescent="0.15">
      <c r="A116" s="363"/>
      <c r="B116" s="364"/>
      <c r="C116" s="364"/>
      <c r="D116" s="366"/>
      <c r="E116" s="364"/>
      <c r="F116" s="364"/>
      <c r="G116" s="367"/>
      <c r="H116" s="368"/>
      <c r="I116" s="368"/>
      <c r="J116" s="371"/>
      <c r="K116" s="369"/>
    </row>
    <row r="117" spans="1:11" x14ac:dyDescent="0.15">
      <c r="A117" s="363"/>
      <c r="B117" s="364"/>
      <c r="C117" s="364"/>
      <c r="D117" s="366"/>
      <c r="E117" s="364"/>
      <c r="F117" s="364"/>
      <c r="G117" s="367"/>
      <c r="H117" s="368"/>
      <c r="I117" s="368"/>
      <c r="J117" s="371"/>
      <c r="K117" s="369"/>
    </row>
    <row r="118" spans="1:11" x14ac:dyDescent="0.15">
      <c r="A118" s="363"/>
      <c r="B118" s="364"/>
      <c r="C118" s="364"/>
      <c r="D118" s="366"/>
      <c r="E118" s="364"/>
      <c r="F118" s="364"/>
      <c r="G118" s="367"/>
      <c r="H118" s="368"/>
      <c r="I118" s="368"/>
      <c r="J118" s="371"/>
      <c r="K118" s="369"/>
    </row>
    <row r="119" spans="1:11" x14ac:dyDescent="0.15">
      <c r="A119" s="363"/>
      <c r="B119" s="364"/>
      <c r="C119" s="364"/>
      <c r="D119" s="366"/>
      <c r="E119" s="364"/>
      <c r="F119" s="364"/>
      <c r="G119" s="367"/>
      <c r="H119" s="368"/>
      <c r="I119" s="368"/>
      <c r="J119" s="371"/>
      <c r="K119" s="369"/>
    </row>
    <row r="120" spans="1:11" x14ac:dyDescent="0.15">
      <c r="A120" s="363"/>
      <c r="B120" s="364"/>
      <c r="C120" s="364"/>
      <c r="D120" s="366"/>
      <c r="E120" s="364"/>
      <c r="F120" s="364"/>
      <c r="G120" s="367"/>
      <c r="H120" s="368"/>
      <c r="I120" s="368"/>
      <c r="J120" s="371"/>
      <c r="K120" s="369"/>
    </row>
    <row r="121" spans="1:11" x14ac:dyDescent="0.15">
      <c r="A121" s="363"/>
      <c r="B121" s="364"/>
      <c r="C121" s="364"/>
      <c r="D121" s="366"/>
      <c r="E121" s="364"/>
      <c r="F121" s="364"/>
      <c r="G121" s="367"/>
      <c r="H121" s="368"/>
      <c r="I121" s="368"/>
      <c r="J121" s="371"/>
      <c r="K121" s="369"/>
    </row>
    <row r="122" spans="1:11" x14ac:dyDescent="0.15">
      <c r="A122" s="363"/>
      <c r="B122" s="364"/>
      <c r="C122" s="364"/>
      <c r="D122" s="366"/>
      <c r="E122" s="364"/>
      <c r="F122" s="364"/>
      <c r="G122" s="367"/>
      <c r="H122" s="368"/>
      <c r="I122" s="368"/>
      <c r="J122" s="371"/>
      <c r="K122" s="369"/>
    </row>
    <row r="123" spans="1:11" x14ac:dyDescent="0.15">
      <c r="A123" s="363"/>
      <c r="B123" s="364"/>
      <c r="C123" s="364"/>
      <c r="D123" s="366"/>
      <c r="E123" s="364"/>
      <c r="F123" s="364"/>
      <c r="G123" s="367"/>
      <c r="H123" s="368"/>
      <c r="I123" s="368"/>
      <c r="J123" s="371"/>
      <c r="K123" s="369"/>
    </row>
    <row r="124" spans="1:11" x14ac:dyDescent="0.15">
      <c r="A124" s="363"/>
      <c r="B124" s="364"/>
      <c r="C124" s="364"/>
      <c r="D124" s="366"/>
      <c r="E124" s="364"/>
      <c r="F124" s="364"/>
      <c r="G124" s="367"/>
      <c r="H124" s="368"/>
      <c r="I124" s="368"/>
      <c r="J124" s="371"/>
      <c r="K124" s="369"/>
    </row>
    <row r="125" spans="1:11" x14ac:dyDescent="0.15">
      <c r="A125" s="363"/>
      <c r="B125" s="364"/>
      <c r="C125" s="364"/>
      <c r="D125" s="366"/>
      <c r="E125" s="364"/>
      <c r="F125" s="364"/>
      <c r="G125" s="367"/>
      <c r="H125" s="368"/>
      <c r="I125" s="368"/>
      <c r="J125" s="371"/>
      <c r="K125" s="369"/>
    </row>
    <row r="126" spans="1:11" x14ac:dyDescent="0.15">
      <c r="A126" s="363"/>
      <c r="B126" s="364"/>
      <c r="C126" s="364"/>
      <c r="D126" s="366"/>
      <c r="E126" s="364"/>
      <c r="F126" s="364"/>
      <c r="G126" s="367"/>
      <c r="H126" s="368"/>
      <c r="I126" s="368"/>
      <c r="J126" s="371"/>
      <c r="K126" s="369"/>
    </row>
    <row r="127" spans="1:11" x14ac:dyDescent="0.15">
      <c r="A127" s="373"/>
      <c r="B127" s="374"/>
      <c r="C127" s="374"/>
      <c r="D127" s="375"/>
      <c r="E127" s="374"/>
      <c r="F127" s="374"/>
      <c r="G127" s="376"/>
      <c r="H127" s="377"/>
      <c r="I127" s="377"/>
      <c r="J127" s="378"/>
      <c r="K127" s="379"/>
    </row>
    <row r="128" spans="1:11" x14ac:dyDescent="0.15">
      <c r="A128" s="380"/>
      <c r="B128" s="381"/>
      <c r="C128" s="382"/>
      <c r="D128" s="383"/>
      <c r="E128" s="382"/>
      <c r="F128" s="382"/>
      <c r="G128" s="384"/>
      <c r="H128" s="385"/>
      <c r="I128" s="385"/>
      <c r="J128" s="386"/>
      <c r="K128" s="387">
        <f>SUM(K110:K127)</f>
        <v>0</v>
      </c>
    </row>
    <row r="129" spans="1:11" x14ac:dyDescent="0.15">
      <c r="A129" s="388"/>
      <c r="B129" s="389"/>
      <c r="C129" s="389"/>
      <c r="D129" s="390"/>
      <c r="E129" s="389"/>
      <c r="F129" s="389"/>
      <c r="G129" s="391"/>
      <c r="H129" s="392"/>
      <c r="I129" s="392"/>
      <c r="J129" s="393"/>
      <c r="K129" s="379"/>
    </row>
    <row r="132" spans="1:11" x14ac:dyDescent="0.15">
      <c r="A132" t="s">
        <v>1612</v>
      </c>
      <c r="K132" s="398"/>
    </row>
    <row r="133" spans="1:11" x14ac:dyDescent="0.15">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15">
      <c r="A134" s="399">
        <v>28</v>
      </c>
      <c r="B134" s="357">
        <v>3</v>
      </c>
      <c r="C134" s="357">
        <v>31</v>
      </c>
      <c r="D134" s="366" t="s">
        <v>1510</v>
      </c>
      <c r="E134" s="364"/>
      <c r="F134" s="400" t="s">
        <v>1699</v>
      </c>
      <c r="G134" s="367" t="s">
        <v>1700</v>
      </c>
      <c r="H134" s="402" t="s">
        <v>1701</v>
      </c>
      <c r="I134" s="406"/>
      <c r="J134" s="404"/>
      <c r="K134" s="362">
        <v>50000</v>
      </c>
    </row>
    <row r="135" spans="1:11" x14ac:dyDescent="0.15">
      <c r="A135" s="363">
        <v>28</v>
      </c>
      <c r="B135" s="364">
        <v>9</v>
      </c>
      <c r="C135" s="365">
        <v>21</v>
      </c>
      <c r="D135" s="366" t="s">
        <v>1687</v>
      </c>
      <c r="E135" s="364" t="s">
        <v>1778</v>
      </c>
      <c r="F135" s="400" t="s">
        <v>1776</v>
      </c>
      <c r="G135" s="367" t="s">
        <v>1777</v>
      </c>
      <c r="H135" s="581" t="s">
        <v>1701</v>
      </c>
      <c r="I135" s="400"/>
      <c r="J135" s="364"/>
      <c r="K135" s="369">
        <v>50000</v>
      </c>
    </row>
    <row r="136" spans="1:11" x14ac:dyDescent="0.15">
      <c r="A136" s="363">
        <v>28</v>
      </c>
      <c r="B136" s="364">
        <v>9</v>
      </c>
      <c r="C136" s="365">
        <v>21</v>
      </c>
      <c r="D136" s="366" t="s">
        <v>1687</v>
      </c>
      <c r="E136" s="400" t="s">
        <v>1779</v>
      </c>
      <c r="F136" s="400" t="s">
        <v>1776</v>
      </c>
      <c r="G136" s="367" t="s">
        <v>1777</v>
      </c>
      <c r="H136" s="581" t="s">
        <v>1701</v>
      </c>
      <c r="I136" s="400"/>
      <c r="J136" s="364"/>
      <c r="K136" s="369">
        <v>50000</v>
      </c>
    </row>
    <row r="137" spans="1:11" x14ac:dyDescent="0.15">
      <c r="A137" s="363"/>
      <c r="B137" s="364"/>
      <c r="C137" s="365"/>
      <c r="D137" s="366"/>
      <c r="E137" s="364"/>
      <c r="F137" s="364"/>
      <c r="G137" s="367"/>
      <c r="H137" s="368"/>
      <c r="I137" s="364"/>
      <c r="J137" s="364"/>
      <c r="K137" s="369"/>
    </row>
    <row r="138" spans="1:11" x14ac:dyDescent="0.15">
      <c r="A138" s="363"/>
      <c r="B138" s="364"/>
      <c r="C138" s="365"/>
      <c r="D138" s="366"/>
      <c r="E138" s="364"/>
      <c r="F138" s="364"/>
      <c r="G138" s="367"/>
      <c r="H138" s="368"/>
      <c r="I138" s="364"/>
      <c r="J138" s="364"/>
      <c r="K138" s="369"/>
    </row>
    <row r="139" spans="1:11" x14ac:dyDescent="0.15">
      <c r="A139" s="363"/>
      <c r="B139" s="364"/>
      <c r="C139" s="365"/>
      <c r="D139" s="366"/>
      <c r="E139" s="364"/>
      <c r="F139" s="364"/>
      <c r="G139" s="367"/>
      <c r="H139" s="368"/>
      <c r="I139" s="368"/>
      <c r="J139" s="364"/>
      <c r="K139" s="369"/>
    </row>
    <row r="140" spans="1:11" x14ac:dyDescent="0.15">
      <c r="A140" s="363"/>
      <c r="B140" s="364"/>
      <c r="C140" s="364"/>
      <c r="D140" s="366"/>
      <c r="E140" s="364"/>
      <c r="F140" s="364"/>
      <c r="G140" s="367"/>
      <c r="H140" s="368"/>
      <c r="I140" s="368"/>
      <c r="J140" s="371"/>
      <c r="K140" s="369"/>
    </row>
    <row r="141" spans="1:11" x14ac:dyDescent="0.15">
      <c r="A141" s="363"/>
      <c r="B141" s="364"/>
      <c r="C141" s="364"/>
      <c r="D141" s="366"/>
      <c r="E141" s="364"/>
      <c r="F141" s="364"/>
      <c r="G141" s="367"/>
      <c r="H141" s="368"/>
      <c r="I141" s="368"/>
      <c r="J141" s="371"/>
      <c r="K141" s="369"/>
    </row>
    <row r="142" spans="1:11" x14ac:dyDescent="0.15">
      <c r="A142" s="363"/>
      <c r="B142" s="364"/>
      <c r="C142" s="364"/>
      <c r="D142" s="366"/>
      <c r="E142" s="364"/>
      <c r="F142" s="364"/>
      <c r="G142" s="367"/>
      <c r="H142" s="368"/>
      <c r="I142" s="368"/>
      <c r="J142" s="371"/>
      <c r="K142" s="369"/>
    </row>
    <row r="143" spans="1:11" x14ac:dyDescent="0.15">
      <c r="A143" s="363"/>
      <c r="B143" s="364"/>
      <c r="C143" s="364"/>
      <c r="D143" s="366"/>
      <c r="E143" s="364"/>
      <c r="F143" s="364"/>
      <c r="G143" s="367"/>
      <c r="H143" s="368"/>
      <c r="I143" s="368"/>
      <c r="J143" s="371"/>
      <c r="K143" s="369"/>
    </row>
    <row r="144" spans="1:11" x14ac:dyDescent="0.15">
      <c r="A144" s="363"/>
      <c r="B144" s="364"/>
      <c r="C144" s="364"/>
      <c r="D144" s="366"/>
      <c r="E144" s="364"/>
      <c r="F144" s="364"/>
      <c r="G144" s="367"/>
      <c r="H144" s="368"/>
      <c r="I144" s="368"/>
      <c r="J144" s="371"/>
      <c r="K144" s="369"/>
    </row>
    <row r="145" spans="1:11" x14ac:dyDescent="0.15">
      <c r="A145" s="363"/>
      <c r="B145" s="364"/>
      <c r="C145" s="364"/>
      <c r="D145" s="366"/>
      <c r="E145" s="364"/>
      <c r="F145" s="364"/>
      <c r="G145" s="367"/>
      <c r="H145" s="368"/>
      <c r="I145" s="368"/>
      <c r="J145" s="371"/>
      <c r="K145" s="369"/>
    </row>
    <row r="146" spans="1:11" x14ac:dyDescent="0.15">
      <c r="A146" s="363"/>
      <c r="B146" s="364"/>
      <c r="C146" s="364"/>
      <c r="D146" s="366"/>
      <c r="E146" s="364"/>
      <c r="F146" s="364"/>
      <c r="G146" s="367"/>
      <c r="H146" s="368"/>
      <c r="I146" s="368"/>
      <c r="J146" s="371"/>
      <c r="K146" s="369"/>
    </row>
    <row r="147" spans="1:11" x14ac:dyDescent="0.15">
      <c r="A147" s="363"/>
      <c r="B147" s="364"/>
      <c r="C147" s="364"/>
      <c r="D147" s="366"/>
      <c r="E147" s="364"/>
      <c r="F147" s="364"/>
      <c r="G147" s="367"/>
      <c r="H147" s="368"/>
      <c r="I147" s="368"/>
      <c r="J147" s="371"/>
      <c r="K147" s="369"/>
    </row>
    <row r="148" spans="1:11" x14ac:dyDescent="0.15">
      <c r="A148" s="363"/>
      <c r="B148" s="364"/>
      <c r="C148" s="364"/>
      <c r="D148" s="366"/>
      <c r="E148" s="364"/>
      <c r="F148" s="364"/>
      <c r="G148" s="367"/>
      <c r="H148" s="368"/>
      <c r="I148" s="368"/>
      <c r="J148" s="371"/>
      <c r="K148" s="369"/>
    </row>
    <row r="149" spans="1:11" x14ac:dyDescent="0.15">
      <c r="A149" s="363"/>
      <c r="B149" s="364"/>
      <c r="C149" s="364"/>
      <c r="D149" s="366"/>
      <c r="E149" s="364"/>
      <c r="F149" s="364"/>
      <c r="G149" s="367"/>
      <c r="H149" s="368"/>
      <c r="I149" s="368"/>
      <c r="J149" s="371"/>
      <c r="K149" s="369"/>
    </row>
    <row r="150" spans="1:11" x14ac:dyDescent="0.15">
      <c r="A150" s="363"/>
      <c r="B150" s="364"/>
      <c r="C150" s="364"/>
      <c r="D150" s="366"/>
      <c r="E150" s="364"/>
      <c r="F150" s="364"/>
      <c r="G150" s="367"/>
      <c r="H150" s="368"/>
      <c r="I150" s="368"/>
      <c r="J150" s="371"/>
      <c r="K150" s="369"/>
    </row>
    <row r="151" spans="1:11" x14ac:dyDescent="0.15">
      <c r="A151" s="373"/>
      <c r="B151" s="374"/>
      <c r="C151" s="374"/>
      <c r="D151" s="375"/>
      <c r="E151" s="374"/>
      <c r="F151" s="374"/>
      <c r="G151" s="376"/>
      <c r="H151" s="377"/>
      <c r="I151" s="377"/>
      <c r="J151" s="378"/>
      <c r="K151" s="379"/>
    </row>
    <row r="152" spans="1:11" x14ac:dyDescent="0.15">
      <c r="A152" s="380"/>
      <c r="B152" s="381"/>
      <c r="C152" s="382"/>
      <c r="D152" s="383"/>
      <c r="E152" s="382"/>
      <c r="F152" s="382"/>
      <c r="G152" s="384"/>
      <c r="H152" s="385"/>
      <c r="I152" s="385"/>
      <c r="J152" s="386"/>
      <c r="K152" s="387">
        <f>SUM(K134:K151)</f>
        <v>150000</v>
      </c>
    </row>
    <row r="153" spans="1:11" x14ac:dyDescent="0.15">
      <c r="A153" s="388"/>
      <c r="B153" s="389"/>
      <c r="C153" s="389"/>
      <c r="D153" s="390"/>
      <c r="E153" s="389"/>
      <c r="F153" s="389"/>
      <c r="G153" s="391"/>
      <c r="H153" s="392"/>
      <c r="I153" s="392"/>
      <c r="J153" s="393"/>
      <c r="K153" s="379"/>
    </row>
    <row r="156" spans="1:11" x14ac:dyDescent="0.15">
      <c r="A156" t="s">
        <v>1867</v>
      </c>
      <c r="K156" s="398"/>
    </row>
    <row r="157" spans="1:11" x14ac:dyDescent="0.15">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15">
      <c r="A158" s="399">
        <v>29</v>
      </c>
      <c r="B158" s="705">
        <v>2</v>
      </c>
      <c r="C158" s="705">
        <v>8</v>
      </c>
      <c r="D158" s="366" t="s">
        <v>142</v>
      </c>
      <c r="E158" s="400" t="s">
        <v>1945</v>
      </c>
      <c r="F158" s="400" t="s">
        <v>1944</v>
      </c>
      <c r="G158" s="367" t="s">
        <v>1777</v>
      </c>
      <c r="H158" s="406" t="s">
        <v>1701</v>
      </c>
      <c r="I158" s="406"/>
      <c r="J158" s="404"/>
      <c r="K158" s="405">
        <v>50000</v>
      </c>
    </row>
    <row r="159" spans="1:11" x14ac:dyDescent="0.15">
      <c r="A159" s="363">
        <v>29</v>
      </c>
      <c r="B159" s="706">
        <v>2</v>
      </c>
      <c r="C159" s="706">
        <v>8</v>
      </c>
      <c r="D159" s="366" t="s">
        <v>142</v>
      </c>
      <c r="E159" s="400" t="s">
        <v>1946</v>
      </c>
      <c r="F159" s="400" t="s">
        <v>1944</v>
      </c>
      <c r="G159" s="367" t="s">
        <v>1777</v>
      </c>
      <c r="H159" s="400" t="s">
        <v>1701</v>
      </c>
      <c r="I159" s="364"/>
      <c r="J159" s="364"/>
      <c r="K159" s="369">
        <v>50000</v>
      </c>
    </row>
    <row r="160" spans="1:11" x14ac:dyDescent="0.15">
      <c r="A160" s="363">
        <v>29</v>
      </c>
      <c r="B160" s="707">
        <v>2</v>
      </c>
      <c r="C160" s="707">
        <v>8</v>
      </c>
      <c r="D160" s="366" t="s">
        <v>77</v>
      </c>
      <c r="E160" s="400" t="s">
        <v>1947</v>
      </c>
      <c r="F160" s="400" t="s">
        <v>1948</v>
      </c>
      <c r="G160" s="367" t="s">
        <v>1700</v>
      </c>
      <c r="H160" s="400" t="s">
        <v>1949</v>
      </c>
      <c r="I160" s="364"/>
      <c r="J160" s="364"/>
      <c r="K160" s="369">
        <v>100000</v>
      </c>
    </row>
    <row r="161" spans="1:11" x14ac:dyDescent="0.15">
      <c r="A161" s="363">
        <v>29</v>
      </c>
      <c r="B161" s="364">
        <v>6</v>
      </c>
      <c r="C161" s="365">
        <v>8</v>
      </c>
      <c r="D161" s="366" t="s">
        <v>142</v>
      </c>
      <c r="E161" s="400" t="s">
        <v>2424</v>
      </c>
      <c r="F161" s="400" t="s">
        <v>2784</v>
      </c>
      <c r="G161" s="367" t="s">
        <v>1777</v>
      </c>
      <c r="H161" s="364" t="s">
        <v>2426</v>
      </c>
      <c r="I161" s="364"/>
      <c r="J161" s="364"/>
      <c r="K161" s="369">
        <v>200000</v>
      </c>
    </row>
    <row r="162" spans="1:11" x14ac:dyDescent="0.15">
      <c r="A162" s="363">
        <v>29</v>
      </c>
      <c r="B162" s="364">
        <v>8</v>
      </c>
      <c r="C162" s="365">
        <v>22</v>
      </c>
      <c r="D162" s="366" t="s">
        <v>1510</v>
      </c>
      <c r="E162" s="400" t="s">
        <v>2427</v>
      </c>
      <c r="F162" s="400" t="s">
        <v>2428</v>
      </c>
      <c r="G162" s="367"/>
      <c r="H162" s="364" t="s">
        <v>2429</v>
      </c>
      <c r="I162" s="364"/>
      <c r="J162" s="364"/>
      <c r="K162" s="369">
        <v>150000</v>
      </c>
    </row>
    <row r="163" spans="1:11" x14ac:dyDescent="0.15">
      <c r="A163" s="363"/>
      <c r="B163" s="364"/>
      <c r="C163" s="365"/>
      <c r="D163" s="366"/>
      <c r="E163" s="364"/>
      <c r="F163" s="364"/>
      <c r="G163" s="367"/>
      <c r="H163" s="368"/>
      <c r="I163" s="368"/>
      <c r="J163" s="364"/>
      <c r="K163" s="369"/>
    </row>
    <row r="164" spans="1:11" x14ac:dyDescent="0.15">
      <c r="A164" s="363"/>
      <c r="B164" s="364"/>
      <c r="C164" s="364"/>
      <c r="D164" s="366"/>
      <c r="E164" s="364"/>
      <c r="F164" s="364"/>
      <c r="G164" s="367"/>
      <c r="H164" s="368"/>
      <c r="I164" s="368"/>
      <c r="J164" s="371"/>
      <c r="K164" s="369"/>
    </row>
    <row r="165" spans="1:11" x14ac:dyDescent="0.15">
      <c r="A165" s="363"/>
      <c r="B165" s="364"/>
      <c r="C165" s="364"/>
      <c r="D165" s="366"/>
      <c r="E165" s="364"/>
      <c r="F165" s="364"/>
      <c r="G165" s="367"/>
      <c r="H165" s="368"/>
      <c r="I165" s="368"/>
      <c r="J165" s="371"/>
      <c r="K165" s="369"/>
    </row>
    <row r="166" spans="1:11" x14ac:dyDescent="0.15">
      <c r="A166" s="363"/>
      <c r="B166" s="364"/>
      <c r="C166" s="364"/>
      <c r="D166" s="366"/>
      <c r="E166" s="364"/>
      <c r="F166" s="364"/>
      <c r="G166" s="367"/>
      <c r="H166" s="368"/>
      <c r="I166" s="368"/>
      <c r="J166" s="371"/>
      <c r="K166" s="369"/>
    </row>
    <row r="167" spans="1:11" x14ac:dyDescent="0.15">
      <c r="A167" s="363"/>
      <c r="B167" s="364"/>
      <c r="C167" s="364"/>
      <c r="D167" s="366"/>
      <c r="E167" s="364"/>
      <c r="F167" s="364"/>
      <c r="G167" s="367"/>
      <c r="H167" s="368"/>
      <c r="I167" s="368"/>
      <c r="J167" s="371"/>
      <c r="K167" s="369"/>
    </row>
    <row r="168" spans="1:11" x14ac:dyDescent="0.15">
      <c r="A168" s="363"/>
      <c r="B168" s="364"/>
      <c r="C168" s="364"/>
      <c r="D168" s="366"/>
      <c r="E168" s="364"/>
      <c r="F168" s="364"/>
      <c r="G168" s="367"/>
      <c r="H168" s="368"/>
      <c r="I168" s="368"/>
      <c r="J168" s="371"/>
      <c r="K168" s="369"/>
    </row>
    <row r="169" spans="1:11" x14ac:dyDescent="0.15">
      <c r="A169" s="363"/>
      <c r="B169" s="364"/>
      <c r="C169" s="364"/>
      <c r="D169" s="366"/>
      <c r="E169" s="364"/>
      <c r="F169" s="364"/>
      <c r="G169" s="367"/>
      <c r="H169" s="368"/>
      <c r="I169" s="368"/>
      <c r="J169" s="371"/>
      <c r="K169" s="369"/>
    </row>
    <row r="170" spans="1:11" x14ac:dyDescent="0.15">
      <c r="A170" s="363"/>
      <c r="B170" s="364"/>
      <c r="C170" s="364"/>
      <c r="D170" s="366"/>
      <c r="E170" s="364"/>
      <c r="F170" s="364"/>
      <c r="G170" s="367"/>
      <c r="H170" s="368"/>
      <c r="I170" s="368"/>
      <c r="J170" s="371"/>
      <c r="K170" s="369"/>
    </row>
    <row r="171" spans="1:11" x14ac:dyDescent="0.15">
      <c r="A171" s="363"/>
      <c r="B171" s="364"/>
      <c r="C171" s="364"/>
      <c r="D171" s="366"/>
      <c r="E171" s="364"/>
      <c r="F171" s="364"/>
      <c r="G171" s="367"/>
      <c r="H171" s="368"/>
      <c r="I171" s="368"/>
      <c r="J171" s="371"/>
      <c r="K171" s="369"/>
    </row>
    <row r="172" spans="1:11" x14ac:dyDescent="0.15">
      <c r="A172" s="363"/>
      <c r="B172" s="364"/>
      <c r="C172" s="364"/>
      <c r="D172" s="366"/>
      <c r="E172" s="364"/>
      <c r="F172" s="364"/>
      <c r="G172" s="367"/>
      <c r="H172" s="368"/>
      <c r="I172" s="368"/>
      <c r="J172" s="371"/>
      <c r="K172" s="369"/>
    </row>
    <row r="173" spans="1:11" x14ac:dyDescent="0.15">
      <c r="A173" s="363"/>
      <c r="B173" s="364"/>
      <c r="C173" s="364"/>
      <c r="D173" s="366"/>
      <c r="E173" s="364"/>
      <c r="F173" s="364"/>
      <c r="G173" s="367"/>
      <c r="H173" s="368"/>
      <c r="I173" s="368"/>
      <c r="J173" s="371"/>
      <c r="K173" s="369"/>
    </row>
    <row r="174" spans="1:11" x14ac:dyDescent="0.15">
      <c r="A174" s="363"/>
      <c r="B174" s="364"/>
      <c r="C174" s="364"/>
      <c r="D174" s="366"/>
      <c r="E174" s="364"/>
      <c r="F174" s="364"/>
      <c r="G174" s="367"/>
      <c r="H174" s="368"/>
      <c r="I174" s="368"/>
      <c r="J174" s="371"/>
      <c r="K174" s="369"/>
    </row>
    <row r="175" spans="1:11" x14ac:dyDescent="0.15">
      <c r="A175" s="373"/>
      <c r="B175" s="374"/>
      <c r="C175" s="374"/>
      <c r="D175" s="375"/>
      <c r="E175" s="374"/>
      <c r="F175" s="374"/>
      <c r="G175" s="376"/>
      <c r="H175" s="377"/>
      <c r="I175" s="377"/>
      <c r="J175" s="378"/>
      <c r="K175" s="379"/>
    </row>
    <row r="176" spans="1:11" x14ac:dyDescent="0.15">
      <c r="A176" s="380"/>
      <c r="B176" s="381"/>
      <c r="C176" s="382"/>
      <c r="D176" s="383"/>
      <c r="E176" s="382"/>
      <c r="F176" s="382"/>
      <c r="G176" s="384"/>
      <c r="H176" s="385"/>
      <c r="I176" s="385"/>
      <c r="J176" s="386"/>
      <c r="K176" s="387">
        <f>SUM(K158:K175)</f>
        <v>550000</v>
      </c>
    </row>
    <row r="177" spans="1:11" x14ac:dyDescent="0.15">
      <c r="A177" s="388"/>
      <c r="B177" s="389"/>
      <c r="C177" s="389"/>
      <c r="D177" s="390"/>
      <c r="E177" s="389"/>
      <c r="F177" s="389"/>
      <c r="G177" s="391"/>
      <c r="H177" s="392"/>
      <c r="I177" s="392"/>
      <c r="J177" s="393"/>
      <c r="K177" s="379"/>
    </row>
    <row r="180" spans="1:11" x14ac:dyDescent="0.15">
      <c r="A180" t="s">
        <v>2632</v>
      </c>
      <c r="K180" s="398"/>
    </row>
    <row r="181" spans="1:11" x14ac:dyDescent="0.15">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15">
      <c r="A182" s="399">
        <v>30</v>
      </c>
      <c r="B182" s="357"/>
      <c r="C182" s="357"/>
      <c r="D182" s="366" t="s">
        <v>2782</v>
      </c>
      <c r="E182" s="400" t="s">
        <v>2783</v>
      </c>
      <c r="F182" s="400" t="s">
        <v>2425</v>
      </c>
      <c r="G182" s="367" t="s">
        <v>2785</v>
      </c>
      <c r="H182" s="406" t="s">
        <v>1949</v>
      </c>
      <c r="I182" s="406"/>
      <c r="J182" s="404"/>
      <c r="K182" s="405">
        <v>100000</v>
      </c>
    </row>
    <row r="183" spans="1:11" x14ac:dyDescent="0.15">
      <c r="A183" s="363">
        <v>31</v>
      </c>
      <c r="B183" s="364"/>
      <c r="C183" s="365"/>
      <c r="D183" s="366" t="s">
        <v>2925</v>
      </c>
      <c r="E183" s="400" t="s">
        <v>2783</v>
      </c>
      <c r="F183" s="400" t="s">
        <v>2926</v>
      </c>
      <c r="G183" s="367" t="s">
        <v>2929</v>
      </c>
      <c r="H183" s="400" t="s">
        <v>1949</v>
      </c>
      <c r="I183" s="364"/>
      <c r="J183" s="364"/>
      <c r="K183" s="369">
        <v>100000</v>
      </c>
    </row>
    <row r="184" spans="1:11" x14ac:dyDescent="0.15">
      <c r="A184" s="363">
        <v>31</v>
      </c>
      <c r="B184" s="364"/>
      <c r="C184" s="365"/>
      <c r="D184" s="366" t="s">
        <v>2925</v>
      </c>
      <c r="E184" s="400" t="s">
        <v>2924</v>
      </c>
      <c r="F184" s="400" t="s">
        <v>2926</v>
      </c>
      <c r="G184" s="367" t="s">
        <v>2930</v>
      </c>
      <c r="H184" s="400" t="s">
        <v>2933</v>
      </c>
      <c r="I184" s="364"/>
      <c r="J184" s="364"/>
      <c r="K184" s="369">
        <v>50000</v>
      </c>
    </row>
    <row r="185" spans="1:11" x14ac:dyDescent="0.15">
      <c r="A185" s="363">
        <v>31</v>
      </c>
      <c r="B185" s="364"/>
      <c r="C185" s="365"/>
      <c r="D185" s="366" t="s">
        <v>2927</v>
      </c>
      <c r="E185" s="400" t="s">
        <v>2928</v>
      </c>
      <c r="F185" s="400" t="s">
        <v>2932</v>
      </c>
      <c r="G185" s="367" t="s">
        <v>2931</v>
      </c>
      <c r="H185" s="400" t="s">
        <v>2933</v>
      </c>
      <c r="I185" s="364"/>
      <c r="J185" s="364"/>
      <c r="K185" s="369">
        <v>50000</v>
      </c>
    </row>
    <row r="186" spans="1:11" x14ac:dyDescent="0.15">
      <c r="A186" s="363"/>
      <c r="B186" s="364"/>
      <c r="C186" s="365"/>
      <c r="D186" s="366"/>
      <c r="E186" s="364"/>
      <c r="F186" s="364"/>
      <c r="G186" s="367"/>
      <c r="H186" s="364"/>
      <c r="I186" s="364"/>
      <c r="J186" s="364"/>
      <c r="K186" s="369"/>
    </row>
    <row r="187" spans="1:11" x14ac:dyDescent="0.15">
      <c r="A187" s="363"/>
      <c r="B187" s="364"/>
      <c r="C187" s="365"/>
      <c r="D187" s="366"/>
      <c r="E187" s="364"/>
      <c r="F187" s="364"/>
      <c r="G187" s="367"/>
      <c r="H187" s="368"/>
      <c r="I187" s="368"/>
      <c r="J187" s="364"/>
      <c r="K187" s="369"/>
    </row>
    <row r="188" spans="1:11" x14ac:dyDescent="0.15">
      <c r="A188" s="363"/>
      <c r="B188" s="364"/>
      <c r="C188" s="364"/>
      <c r="D188" s="366"/>
      <c r="E188" s="364"/>
      <c r="F188" s="364"/>
      <c r="G188" s="367"/>
      <c r="H188" s="368"/>
      <c r="I188" s="368"/>
      <c r="J188" s="371"/>
      <c r="K188" s="369"/>
    </row>
    <row r="189" spans="1:11" x14ac:dyDescent="0.15">
      <c r="A189" s="363"/>
      <c r="B189" s="364"/>
      <c r="C189" s="364"/>
      <c r="D189" s="366"/>
      <c r="E189" s="364"/>
      <c r="F189" s="364"/>
      <c r="G189" s="367"/>
      <c r="H189" s="368"/>
      <c r="I189" s="368"/>
      <c r="J189" s="371"/>
      <c r="K189" s="369"/>
    </row>
    <row r="190" spans="1:11" x14ac:dyDescent="0.15">
      <c r="A190" s="363"/>
      <c r="B190" s="364"/>
      <c r="C190" s="364"/>
      <c r="D190" s="366"/>
      <c r="E190" s="364"/>
      <c r="F190" s="364"/>
      <c r="G190" s="367"/>
      <c r="H190" s="368"/>
      <c r="I190" s="368"/>
      <c r="J190" s="371"/>
      <c r="K190" s="369"/>
    </row>
    <row r="191" spans="1:11" x14ac:dyDescent="0.15">
      <c r="A191" s="363"/>
      <c r="B191" s="364"/>
      <c r="C191" s="364"/>
      <c r="D191" s="366"/>
      <c r="E191" s="364"/>
      <c r="F191" s="364"/>
      <c r="G191" s="367"/>
      <c r="H191" s="368"/>
      <c r="I191" s="368"/>
      <c r="J191" s="371"/>
      <c r="K191" s="369"/>
    </row>
    <row r="192" spans="1:11" x14ac:dyDescent="0.15">
      <c r="A192" s="363"/>
      <c r="B192" s="364"/>
      <c r="C192" s="364"/>
      <c r="D192" s="366"/>
      <c r="E192" s="364"/>
      <c r="F192" s="364"/>
      <c r="G192" s="367"/>
      <c r="H192" s="368"/>
      <c r="I192" s="368"/>
      <c r="J192" s="371"/>
      <c r="K192" s="369"/>
    </row>
    <row r="193" spans="1:11" x14ac:dyDescent="0.15">
      <c r="A193" s="363"/>
      <c r="B193" s="364"/>
      <c r="C193" s="364"/>
      <c r="D193" s="366"/>
      <c r="E193" s="364"/>
      <c r="F193" s="364"/>
      <c r="G193" s="367"/>
      <c r="H193" s="368"/>
      <c r="I193" s="368"/>
      <c r="J193" s="371"/>
      <c r="K193" s="369"/>
    </row>
    <row r="194" spans="1:11" x14ac:dyDescent="0.15">
      <c r="A194" s="363"/>
      <c r="B194" s="364"/>
      <c r="C194" s="364"/>
      <c r="D194" s="366"/>
      <c r="E194" s="364"/>
      <c r="F194" s="364"/>
      <c r="G194" s="367"/>
      <c r="H194" s="368"/>
      <c r="I194" s="368"/>
      <c r="J194" s="371"/>
      <c r="K194" s="369"/>
    </row>
    <row r="195" spans="1:11" x14ac:dyDescent="0.15">
      <c r="A195" s="363"/>
      <c r="B195" s="364"/>
      <c r="C195" s="364"/>
      <c r="D195" s="366"/>
      <c r="E195" s="364"/>
      <c r="F195" s="364"/>
      <c r="G195" s="367"/>
      <c r="H195" s="368"/>
      <c r="I195" s="368"/>
      <c r="J195" s="371"/>
      <c r="K195" s="369"/>
    </row>
    <row r="196" spans="1:11" x14ac:dyDescent="0.15">
      <c r="A196" s="363"/>
      <c r="B196" s="364"/>
      <c r="C196" s="364"/>
      <c r="D196" s="366"/>
      <c r="E196" s="364"/>
      <c r="F196" s="364"/>
      <c r="G196" s="367"/>
      <c r="H196" s="368"/>
      <c r="I196" s="368"/>
      <c r="J196" s="371"/>
      <c r="K196" s="369"/>
    </row>
    <row r="197" spans="1:11" x14ac:dyDescent="0.15">
      <c r="A197" s="363"/>
      <c r="B197" s="364"/>
      <c r="C197" s="364"/>
      <c r="D197" s="366"/>
      <c r="E197" s="364"/>
      <c r="F197" s="364"/>
      <c r="G197" s="367"/>
      <c r="H197" s="368"/>
      <c r="I197" s="368"/>
      <c r="J197" s="371"/>
      <c r="K197" s="369"/>
    </row>
    <row r="198" spans="1:11" x14ac:dyDescent="0.15">
      <c r="A198" s="363"/>
      <c r="B198" s="364"/>
      <c r="C198" s="364"/>
      <c r="D198" s="366"/>
      <c r="E198" s="364"/>
      <c r="F198" s="364"/>
      <c r="G198" s="367"/>
      <c r="H198" s="368"/>
      <c r="I198" s="368"/>
      <c r="J198" s="371"/>
      <c r="K198" s="369"/>
    </row>
    <row r="199" spans="1:11" x14ac:dyDescent="0.15">
      <c r="A199" s="373"/>
      <c r="B199" s="374"/>
      <c r="C199" s="374"/>
      <c r="D199" s="375"/>
      <c r="E199" s="374"/>
      <c r="F199" s="374"/>
      <c r="G199" s="376"/>
      <c r="H199" s="377"/>
      <c r="I199" s="377"/>
      <c r="J199" s="378"/>
      <c r="K199" s="379"/>
    </row>
    <row r="200" spans="1:11" x14ac:dyDescent="0.15">
      <c r="A200" s="380"/>
      <c r="B200" s="381"/>
      <c r="C200" s="382"/>
      <c r="D200" s="383"/>
      <c r="E200" s="382"/>
      <c r="F200" s="382"/>
      <c r="G200" s="384"/>
      <c r="H200" s="385"/>
      <c r="I200" s="385"/>
      <c r="J200" s="386"/>
      <c r="K200" s="387">
        <f>SUM(K182:K199)</f>
        <v>300000</v>
      </c>
    </row>
    <row r="201" spans="1:11" x14ac:dyDescent="0.15">
      <c r="A201" s="388"/>
      <c r="B201" s="389"/>
      <c r="C201" s="389"/>
      <c r="D201" s="390"/>
      <c r="E201" s="389"/>
      <c r="F201" s="389"/>
      <c r="G201" s="391"/>
      <c r="H201" s="392"/>
      <c r="I201" s="392"/>
      <c r="J201" s="393"/>
      <c r="K201" s="379"/>
    </row>
    <row r="204" spans="1:11" x14ac:dyDescent="0.15">
      <c r="A204" t="s">
        <v>3229</v>
      </c>
      <c r="K204" s="398"/>
    </row>
    <row r="205" spans="1:11" x14ac:dyDescent="0.15">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15">
      <c r="A206" s="399"/>
      <c r="B206" s="357"/>
      <c r="C206" s="357"/>
      <c r="D206" s="366"/>
      <c r="E206" s="400"/>
      <c r="F206" s="400"/>
      <c r="G206" s="367"/>
      <c r="H206" s="406"/>
      <c r="I206" s="406"/>
      <c r="J206" s="404"/>
      <c r="K206" s="405"/>
    </row>
    <row r="207" spans="1:11" x14ac:dyDescent="0.15">
      <c r="A207" s="363"/>
      <c r="B207" s="364"/>
      <c r="C207" s="365"/>
      <c r="D207" s="366"/>
      <c r="E207" s="400"/>
      <c r="F207" s="400"/>
      <c r="G207" s="367"/>
      <c r="H207" s="400"/>
      <c r="I207" s="364"/>
      <c r="J207" s="364"/>
      <c r="K207" s="369"/>
    </row>
    <row r="208" spans="1:11" x14ac:dyDescent="0.15">
      <c r="A208" s="363"/>
      <c r="B208" s="364"/>
      <c r="C208" s="365"/>
      <c r="D208" s="366"/>
      <c r="E208" s="400"/>
      <c r="F208" s="400"/>
      <c r="G208" s="367"/>
      <c r="H208" s="400"/>
      <c r="I208" s="364"/>
      <c r="J208" s="364"/>
      <c r="K208" s="369"/>
    </row>
    <row r="209" spans="1:11" x14ac:dyDescent="0.15">
      <c r="A209" s="363"/>
      <c r="B209" s="364"/>
      <c r="C209" s="365"/>
      <c r="D209" s="366"/>
      <c r="E209" s="400"/>
      <c r="F209" s="400"/>
      <c r="G209" s="367"/>
      <c r="H209" s="400"/>
      <c r="I209" s="364"/>
      <c r="J209" s="364"/>
      <c r="K209" s="369"/>
    </row>
    <row r="210" spans="1:11" x14ac:dyDescent="0.15">
      <c r="A210" s="363"/>
      <c r="B210" s="364"/>
      <c r="C210" s="365"/>
      <c r="D210" s="366"/>
      <c r="E210" s="364"/>
      <c r="F210" s="364"/>
      <c r="G210" s="367"/>
      <c r="H210" s="364"/>
      <c r="I210" s="364"/>
      <c r="J210" s="364"/>
      <c r="K210" s="369"/>
    </row>
    <row r="211" spans="1:11" x14ac:dyDescent="0.15">
      <c r="A211" s="363"/>
      <c r="B211" s="364"/>
      <c r="C211" s="365"/>
      <c r="D211" s="366"/>
      <c r="E211" s="364"/>
      <c r="F211" s="364"/>
      <c r="G211" s="367"/>
      <c r="H211" s="368"/>
      <c r="I211" s="368"/>
      <c r="J211" s="364"/>
      <c r="K211" s="369"/>
    </row>
    <row r="212" spans="1:11" x14ac:dyDescent="0.15">
      <c r="A212" s="363"/>
      <c r="B212" s="364"/>
      <c r="C212" s="364"/>
      <c r="D212" s="366"/>
      <c r="E212" s="364"/>
      <c r="F212" s="364"/>
      <c r="G212" s="367"/>
      <c r="H212" s="368"/>
      <c r="I212" s="368"/>
      <c r="J212" s="371"/>
      <c r="K212" s="369"/>
    </row>
    <row r="213" spans="1:11" x14ac:dyDescent="0.15">
      <c r="A213" s="363"/>
      <c r="B213" s="364"/>
      <c r="C213" s="364"/>
      <c r="D213" s="366"/>
      <c r="E213" s="364"/>
      <c r="F213" s="364"/>
      <c r="G213" s="367"/>
      <c r="H213" s="368"/>
      <c r="I213" s="368"/>
      <c r="J213" s="371"/>
      <c r="K213" s="369"/>
    </row>
    <row r="214" spans="1:11" x14ac:dyDescent="0.15">
      <c r="A214" s="363"/>
      <c r="B214" s="364"/>
      <c r="C214" s="364"/>
      <c r="D214" s="366"/>
      <c r="E214" s="364"/>
      <c r="F214" s="364"/>
      <c r="G214" s="367"/>
      <c r="H214" s="368"/>
      <c r="I214" s="368"/>
      <c r="J214" s="371"/>
      <c r="K214" s="369"/>
    </row>
    <row r="215" spans="1:11" x14ac:dyDescent="0.15">
      <c r="A215" s="363"/>
      <c r="B215" s="364"/>
      <c r="C215" s="364"/>
      <c r="D215" s="366"/>
      <c r="E215" s="364"/>
      <c r="F215" s="364"/>
      <c r="G215" s="367"/>
      <c r="H215" s="368"/>
      <c r="I215" s="368"/>
      <c r="J215" s="371"/>
      <c r="K215" s="369"/>
    </row>
    <row r="216" spans="1:11" x14ac:dyDescent="0.15">
      <c r="A216" s="363"/>
      <c r="B216" s="364"/>
      <c r="C216" s="364"/>
      <c r="D216" s="366"/>
      <c r="E216" s="364"/>
      <c r="F216" s="364"/>
      <c r="G216" s="367"/>
      <c r="H216" s="368"/>
      <c r="I216" s="368"/>
      <c r="J216" s="371"/>
      <c r="K216" s="369"/>
    </row>
    <row r="217" spans="1:11" x14ac:dyDescent="0.15">
      <c r="A217" s="363"/>
      <c r="B217" s="364"/>
      <c r="C217" s="364"/>
      <c r="D217" s="366"/>
      <c r="E217" s="364"/>
      <c r="F217" s="364"/>
      <c r="G217" s="367"/>
      <c r="H217" s="368"/>
      <c r="I217" s="368"/>
      <c r="J217" s="371"/>
      <c r="K217" s="369"/>
    </row>
    <row r="218" spans="1:11" x14ac:dyDescent="0.15">
      <c r="A218" s="363"/>
      <c r="B218" s="364"/>
      <c r="C218" s="364"/>
      <c r="D218" s="366"/>
      <c r="E218" s="364"/>
      <c r="F218" s="364"/>
      <c r="G218" s="367"/>
      <c r="H218" s="368"/>
      <c r="I218" s="368"/>
      <c r="J218" s="371"/>
      <c r="K218" s="369"/>
    </row>
    <row r="219" spans="1:11" x14ac:dyDescent="0.15">
      <c r="A219" s="363"/>
      <c r="B219" s="364"/>
      <c r="C219" s="364"/>
      <c r="D219" s="366"/>
      <c r="E219" s="364"/>
      <c r="F219" s="364"/>
      <c r="G219" s="367"/>
      <c r="H219" s="368"/>
      <c r="I219" s="368"/>
      <c r="J219" s="371"/>
      <c r="K219" s="369"/>
    </row>
    <row r="220" spans="1:11" x14ac:dyDescent="0.15">
      <c r="A220" s="363"/>
      <c r="B220" s="364"/>
      <c r="C220" s="364"/>
      <c r="D220" s="366"/>
      <c r="E220" s="364"/>
      <c r="F220" s="364"/>
      <c r="G220" s="367"/>
      <c r="H220" s="368"/>
      <c r="I220" s="368"/>
      <c r="J220" s="371"/>
      <c r="K220" s="369"/>
    </row>
    <row r="221" spans="1:11" x14ac:dyDescent="0.15">
      <c r="A221" s="363"/>
      <c r="B221" s="364"/>
      <c r="C221" s="364"/>
      <c r="D221" s="366"/>
      <c r="E221" s="364"/>
      <c r="F221" s="364"/>
      <c r="G221" s="367"/>
      <c r="H221" s="368"/>
      <c r="I221" s="368"/>
      <c r="J221" s="371"/>
      <c r="K221" s="369"/>
    </row>
    <row r="222" spans="1:11" x14ac:dyDescent="0.15">
      <c r="A222" s="363"/>
      <c r="B222" s="364"/>
      <c r="C222" s="364"/>
      <c r="D222" s="366"/>
      <c r="E222" s="364"/>
      <c r="F222" s="364"/>
      <c r="G222" s="367"/>
      <c r="H222" s="368"/>
      <c r="I222" s="368"/>
      <c r="J222" s="371"/>
      <c r="K222" s="369"/>
    </row>
    <row r="223" spans="1:11" x14ac:dyDescent="0.15">
      <c r="A223" s="373"/>
      <c r="B223" s="374"/>
      <c r="C223" s="374"/>
      <c r="D223" s="375"/>
      <c r="E223" s="374"/>
      <c r="F223" s="374"/>
      <c r="G223" s="376"/>
      <c r="H223" s="377"/>
      <c r="I223" s="377"/>
      <c r="J223" s="378"/>
      <c r="K223" s="379"/>
    </row>
    <row r="224" spans="1:11" x14ac:dyDescent="0.15">
      <c r="A224" s="380"/>
      <c r="B224" s="381"/>
      <c r="C224" s="382"/>
      <c r="D224" s="383"/>
      <c r="E224" s="382"/>
      <c r="F224" s="382"/>
      <c r="G224" s="384"/>
      <c r="H224" s="385"/>
      <c r="I224" s="385"/>
      <c r="J224" s="386"/>
      <c r="K224" s="387">
        <f>SUM(K206:K223)</f>
        <v>0</v>
      </c>
    </row>
    <row r="225" spans="1:11" x14ac:dyDescent="0.15">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98" activePane="bottomLeft" state="frozen"/>
      <selection pane="bottomLeft" activeCell="B4" sqref="B4"/>
    </sheetView>
  </sheetViews>
  <sheetFormatPr defaultColWidth="9" defaultRowHeight="13.5" x14ac:dyDescent="0.15"/>
  <cols>
    <col min="1" max="1" width="13.875" style="103" customWidth="1"/>
    <col min="2" max="2" width="12.5" customWidth="1"/>
    <col min="3" max="3" width="64.5" customWidth="1"/>
    <col min="4" max="5" width="10.75" style="92" customWidth="1"/>
    <col min="6" max="6" width="1.375" customWidth="1"/>
    <col min="7" max="7" width="12.5" style="103" customWidth="1"/>
    <col min="8" max="8" width="12.5" customWidth="1"/>
    <col min="9" max="9" width="64.375" customWidth="1"/>
    <col min="10" max="11" width="10.75" style="92" customWidth="1"/>
  </cols>
  <sheetData>
    <row r="1" spans="1:14" x14ac:dyDescent="0.15">
      <c r="A1"/>
      <c r="B1" s="567" t="s">
        <v>2445</v>
      </c>
      <c r="C1" s="725"/>
      <c r="D1" s="2"/>
      <c r="E1"/>
      <c r="G1" s="567" t="s">
        <v>2437</v>
      </c>
      <c r="J1"/>
      <c r="K1"/>
    </row>
    <row r="2" spans="1:14" ht="14.25" x14ac:dyDescent="0.15">
      <c r="A2" s="736" t="s">
        <v>1995</v>
      </c>
      <c r="B2" s="737">
        <v>121</v>
      </c>
      <c r="C2" s="765" t="s">
        <v>2473</v>
      </c>
      <c r="D2" s="2"/>
      <c r="E2"/>
      <c r="G2" s="654">
        <v>231</v>
      </c>
      <c r="H2" s="736" t="s">
        <v>1995</v>
      </c>
      <c r="J2"/>
      <c r="K2"/>
    </row>
    <row r="3" spans="1:14" x14ac:dyDescent="0.15">
      <c r="A3" s="736" t="s">
        <v>2474</v>
      </c>
      <c r="B3" s="737">
        <v>121</v>
      </c>
      <c r="C3" s="725"/>
      <c r="D3" s="2"/>
      <c r="E3"/>
      <c r="G3" s="654">
        <v>232</v>
      </c>
      <c r="H3" s="736" t="s">
        <v>2522</v>
      </c>
      <c r="J3"/>
      <c r="K3"/>
    </row>
    <row r="4" spans="1:14" x14ac:dyDescent="0.15">
      <c r="A4" s="2"/>
      <c r="B4" s="725"/>
      <c r="C4" s="725"/>
      <c r="D4" s="2"/>
      <c r="E4"/>
      <c r="G4" s="654">
        <v>233</v>
      </c>
      <c r="H4" s="736" t="s">
        <v>2474</v>
      </c>
      <c r="J4"/>
      <c r="K4"/>
    </row>
    <row r="5" spans="1:14" x14ac:dyDescent="0.15">
      <c r="M5">
        <v>75</v>
      </c>
      <c r="N5">
        <v>74</v>
      </c>
    </row>
    <row r="6" spans="1:14" x14ac:dyDescent="0.15">
      <c r="A6" s="1333" t="s">
        <v>399</v>
      </c>
      <c r="B6" s="1334"/>
      <c r="C6" s="1334"/>
      <c r="D6" s="1334"/>
      <c r="E6" s="1335"/>
      <c r="G6" s="1333" t="s">
        <v>770</v>
      </c>
      <c r="H6" s="1334"/>
      <c r="I6" s="1334"/>
      <c r="J6" s="1334"/>
      <c r="K6" s="1335"/>
    </row>
    <row r="7" spans="1:14" ht="14.25" thickBot="1" x14ac:dyDescent="0.2">
      <c r="A7" s="118" t="s">
        <v>386</v>
      </c>
      <c r="B7" s="119" t="s">
        <v>405</v>
      </c>
      <c r="C7" s="119" t="s">
        <v>406</v>
      </c>
      <c r="D7" s="116" t="s">
        <v>384</v>
      </c>
      <c r="E7" s="117" t="s">
        <v>394</v>
      </c>
      <c r="F7" s="119"/>
      <c r="G7" s="118" t="s">
        <v>386</v>
      </c>
      <c r="H7" s="119" t="s">
        <v>405</v>
      </c>
      <c r="I7" s="119" t="s">
        <v>406</v>
      </c>
      <c r="J7" s="116" t="s">
        <v>384</v>
      </c>
      <c r="K7" s="117" t="s">
        <v>394</v>
      </c>
    </row>
    <row r="8" spans="1:14" ht="14.25" thickTop="1" x14ac:dyDescent="0.15">
      <c r="A8" s="103" t="s">
        <v>2</v>
      </c>
      <c r="E8" s="92" t="str">
        <f>IF(D8="","",D8)</f>
        <v/>
      </c>
      <c r="G8" s="121" t="s">
        <v>2</v>
      </c>
      <c r="K8" s="92" t="str">
        <f>IF(J8="","",J8)</f>
        <v/>
      </c>
    </row>
    <row r="9" spans="1:14" x14ac:dyDescent="0.15">
      <c r="A9" s="103">
        <v>40648</v>
      </c>
      <c r="B9" t="s">
        <v>729</v>
      </c>
      <c r="C9" t="s">
        <v>42</v>
      </c>
      <c r="D9" s="92">
        <v>420</v>
      </c>
      <c r="E9" s="92">
        <f>IF(D9="","",D9)</f>
        <v>420</v>
      </c>
      <c r="G9" s="103">
        <v>40899</v>
      </c>
      <c r="H9" t="s">
        <v>729</v>
      </c>
      <c r="I9" t="s">
        <v>746</v>
      </c>
      <c r="J9" s="92">
        <v>155540</v>
      </c>
      <c r="K9" s="92">
        <f>IF(J9="","",J9)</f>
        <v>155540</v>
      </c>
    </row>
    <row r="10" spans="1:14" x14ac:dyDescent="0.15">
      <c r="A10" s="103">
        <v>40715</v>
      </c>
      <c r="B10" t="s">
        <v>733</v>
      </c>
      <c r="C10" t="s">
        <v>734</v>
      </c>
      <c r="D10" s="92">
        <v>147820</v>
      </c>
      <c r="E10" s="92">
        <f t="shared" ref="E10:E58" si="0">IF(D10="","",D10+E9)</f>
        <v>148240</v>
      </c>
      <c r="K10" s="92" t="str">
        <f t="shared" ref="K10:K73" si="1">IF(J10="","",J10)</f>
        <v/>
      </c>
    </row>
    <row r="11" spans="1:14" x14ac:dyDescent="0.15">
      <c r="A11" s="103">
        <v>40780</v>
      </c>
      <c r="B11" t="s">
        <v>729</v>
      </c>
      <c r="C11" t="s">
        <v>735</v>
      </c>
      <c r="D11" s="92">
        <v>500000</v>
      </c>
      <c r="E11" s="92">
        <f t="shared" si="0"/>
        <v>648240</v>
      </c>
      <c r="K11" s="92" t="str">
        <f t="shared" si="1"/>
        <v/>
      </c>
    </row>
    <row r="12" spans="1:14" x14ac:dyDescent="0.15">
      <c r="A12" s="103">
        <v>40899</v>
      </c>
      <c r="B12" t="s">
        <v>733</v>
      </c>
      <c r="C12" t="s">
        <v>734</v>
      </c>
      <c r="D12" s="92">
        <v>39020</v>
      </c>
      <c r="E12" s="92">
        <f t="shared" si="0"/>
        <v>687260</v>
      </c>
      <c r="K12" s="92" t="str">
        <f t="shared" si="1"/>
        <v/>
      </c>
    </row>
    <row r="13" spans="1:14" x14ac:dyDescent="0.15">
      <c r="A13" s="103">
        <v>40633</v>
      </c>
      <c r="B13" t="s">
        <v>733</v>
      </c>
      <c r="C13" t="s">
        <v>739</v>
      </c>
      <c r="D13" s="92">
        <v>2813</v>
      </c>
      <c r="E13" s="92">
        <f t="shared" si="0"/>
        <v>690073</v>
      </c>
      <c r="K13" s="92" t="str">
        <f t="shared" si="1"/>
        <v/>
      </c>
    </row>
    <row r="14" spans="1:14" x14ac:dyDescent="0.15">
      <c r="A14" s="103">
        <v>40648</v>
      </c>
      <c r="B14" t="s">
        <v>740</v>
      </c>
      <c r="C14" t="s">
        <v>42</v>
      </c>
      <c r="D14" s="92">
        <v>420</v>
      </c>
      <c r="E14" s="92">
        <f t="shared" si="0"/>
        <v>690493</v>
      </c>
      <c r="K14" s="92" t="str">
        <f t="shared" si="1"/>
        <v/>
      </c>
    </row>
    <row r="15" spans="1:14" x14ac:dyDescent="0.15">
      <c r="A15" s="103">
        <v>40654</v>
      </c>
      <c r="B15" t="s">
        <v>733</v>
      </c>
      <c r="C15" t="s">
        <v>741</v>
      </c>
      <c r="D15" s="92">
        <v>525</v>
      </c>
      <c r="E15" s="92">
        <f t="shared" si="0"/>
        <v>691018</v>
      </c>
      <c r="K15" s="92" t="str">
        <f t="shared" si="1"/>
        <v/>
      </c>
    </row>
    <row r="16" spans="1:14" x14ac:dyDescent="0.15">
      <c r="A16" s="103">
        <v>40674</v>
      </c>
      <c r="B16" t="s">
        <v>733</v>
      </c>
      <c r="C16" t="s">
        <v>741</v>
      </c>
      <c r="D16" s="92">
        <v>420</v>
      </c>
      <c r="E16" s="92">
        <f t="shared" si="0"/>
        <v>691438</v>
      </c>
      <c r="K16" s="92" t="str">
        <f t="shared" si="1"/>
        <v/>
      </c>
    </row>
    <row r="17" spans="1:11" x14ac:dyDescent="0.15">
      <c r="A17" s="103">
        <v>40815</v>
      </c>
      <c r="B17" t="s">
        <v>733</v>
      </c>
      <c r="C17" t="s">
        <v>741</v>
      </c>
      <c r="D17" s="92">
        <v>420</v>
      </c>
      <c r="E17" s="92">
        <f t="shared" si="0"/>
        <v>691858</v>
      </c>
      <c r="K17" s="92" t="str">
        <f t="shared" si="1"/>
        <v/>
      </c>
    </row>
    <row r="18" spans="1:11" x14ac:dyDescent="0.15">
      <c r="E18" s="92" t="str">
        <f t="shared" si="0"/>
        <v/>
      </c>
      <c r="K18" s="92" t="str">
        <f t="shared" si="1"/>
        <v/>
      </c>
    </row>
    <row r="19" spans="1:11" x14ac:dyDescent="0.15">
      <c r="E19" s="92" t="str">
        <f t="shared" si="0"/>
        <v/>
      </c>
      <c r="K19" s="92" t="str">
        <f t="shared" si="1"/>
        <v/>
      </c>
    </row>
    <row r="20" spans="1:11" ht="14.25" thickBot="1" x14ac:dyDescent="0.2">
      <c r="A20" s="120"/>
      <c r="B20" s="119"/>
      <c r="C20" s="119"/>
      <c r="D20" s="116"/>
      <c r="E20" s="116" t="str">
        <f t="shared" si="0"/>
        <v/>
      </c>
      <c r="F20" s="119"/>
      <c r="G20" s="120"/>
      <c r="H20" s="119"/>
      <c r="I20" s="119"/>
      <c r="J20" s="116"/>
      <c r="K20" s="92" t="str">
        <f t="shared" si="1"/>
        <v/>
      </c>
    </row>
    <row r="21" spans="1:11" ht="14.25" thickTop="1" x14ac:dyDescent="0.15">
      <c r="A21" s="103" t="s">
        <v>468</v>
      </c>
      <c r="E21" s="92" t="str">
        <f t="shared" si="0"/>
        <v/>
      </c>
      <c r="G21" s="121" t="s">
        <v>468</v>
      </c>
      <c r="K21" s="92" t="str">
        <f t="shared" si="1"/>
        <v/>
      </c>
    </row>
    <row r="22" spans="1:11" x14ac:dyDescent="0.15">
      <c r="A22" s="103">
        <v>40914</v>
      </c>
      <c r="B22" t="s">
        <v>733</v>
      </c>
      <c r="C22" t="s">
        <v>741</v>
      </c>
      <c r="D22" s="92">
        <v>420</v>
      </c>
      <c r="E22" s="92">
        <f>IF(D22="","",D22)</f>
        <v>420</v>
      </c>
      <c r="K22" s="92" t="str">
        <f t="shared" si="1"/>
        <v/>
      </c>
    </row>
    <row r="23" spans="1:11" x14ac:dyDescent="0.15">
      <c r="A23" s="103">
        <v>41015</v>
      </c>
      <c r="B23" t="s">
        <v>729</v>
      </c>
      <c r="C23" t="s">
        <v>42</v>
      </c>
      <c r="D23" s="92">
        <v>420</v>
      </c>
      <c r="E23" s="92">
        <f t="shared" si="0"/>
        <v>840</v>
      </c>
      <c r="K23" s="92" t="str">
        <f t="shared" si="1"/>
        <v/>
      </c>
    </row>
    <row r="24" spans="1:11" x14ac:dyDescent="0.15">
      <c r="A24" s="103">
        <v>41204</v>
      </c>
      <c r="B24" t="s">
        <v>733</v>
      </c>
      <c r="C24" t="s">
        <v>741</v>
      </c>
      <c r="D24" s="92">
        <v>210</v>
      </c>
      <c r="E24" s="92">
        <f t="shared" si="0"/>
        <v>1050</v>
      </c>
      <c r="K24" s="92" t="str">
        <f t="shared" si="1"/>
        <v/>
      </c>
    </row>
    <row r="25" spans="1:11" x14ac:dyDescent="0.15">
      <c r="A25" s="103">
        <v>41244</v>
      </c>
      <c r="B25" t="s">
        <v>729</v>
      </c>
      <c r="C25" t="s">
        <v>780</v>
      </c>
      <c r="D25" s="92">
        <v>105</v>
      </c>
      <c r="E25" s="92">
        <f t="shared" si="0"/>
        <v>1155</v>
      </c>
      <c r="K25" s="92" t="str">
        <f t="shared" si="1"/>
        <v/>
      </c>
    </row>
    <row r="26" spans="1:11" x14ac:dyDescent="0.15">
      <c r="E26" s="92" t="str">
        <f t="shared" si="0"/>
        <v/>
      </c>
      <c r="K26" s="92" t="str">
        <f t="shared" si="1"/>
        <v/>
      </c>
    </row>
    <row r="27" spans="1:11" x14ac:dyDescent="0.15">
      <c r="E27" s="92" t="str">
        <f t="shared" si="0"/>
        <v/>
      </c>
      <c r="K27" s="92" t="str">
        <f t="shared" si="1"/>
        <v/>
      </c>
    </row>
    <row r="28" spans="1:11" x14ac:dyDescent="0.15">
      <c r="E28" s="92" t="str">
        <f t="shared" si="0"/>
        <v/>
      </c>
      <c r="K28" s="92" t="str">
        <f t="shared" si="1"/>
        <v/>
      </c>
    </row>
    <row r="29" spans="1:11" x14ac:dyDescent="0.15">
      <c r="D29" s="115"/>
      <c r="E29" s="115" t="str">
        <f t="shared" si="0"/>
        <v/>
      </c>
      <c r="F29" s="2"/>
      <c r="G29" s="122"/>
      <c r="H29" s="2"/>
      <c r="I29" s="2"/>
      <c r="J29" s="115"/>
      <c r="K29" s="92" t="str">
        <f t="shared" si="1"/>
        <v/>
      </c>
    </row>
    <row r="30" spans="1:11" ht="14.25" thickBot="1" x14ac:dyDescent="0.2">
      <c r="A30" s="120"/>
      <c r="B30" s="119"/>
      <c r="C30" s="119"/>
      <c r="D30" s="116"/>
      <c r="E30" s="116" t="str">
        <f t="shared" si="0"/>
        <v/>
      </c>
      <c r="F30" s="119"/>
      <c r="G30" s="120"/>
      <c r="H30" s="119"/>
      <c r="I30" s="119"/>
      <c r="J30" s="116"/>
      <c r="K30" s="92" t="str">
        <f t="shared" si="1"/>
        <v/>
      </c>
    </row>
    <row r="31" spans="1:11" ht="14.25" thickTop="1" x14ac:dyDescent="0.15">
      <c r="A31" s="103" t="s">
        <v>492</v>
      </c>
      <c r="E31" s="92" t="str">
        <f>IF(D31="","",D31+E30)</f>
        <v/>
      </c>
      <c r="G31" s="121" t="s">
        <v>492</v>
      </c>
      <c r="K31" s="92" t="str">
        <f t="shared" si="1"/>
        <v/>
      </c>
    </row>
    <row r="32" spans="1:11" x14ac:dyDescent="0.15">
      <c r="A32" s="103">
        <v>41346</v>
      </c>
      <c r="B32" t="s">
        <v>733</v>
      </c>
      <c r="C32" t="s">
        <v>798</v>
      </c>
      <c r="D32" s="92">
        <v>11340</v>
      </c>
      <c r="E32" s="92">
        <f>IF(D32="","",D32)</f>
        <v>11340</v>
      </c>
      <c r="K32" s="92" t="str">
        <f t="shared" si="1"/>
        <v/>
      </c>
    </row>
    <row r="33" spans="1:11" x14ac:dyDescent="0.15">
      <c r="A33" s="103">
        <v>41379</v>
      </c>
      <c r="B33" t="s">
        <v>802</v>
      </c>
      <c r="C33" t="s">
        <v>803</v>
      </c>
      <c r="D33" s="92">
        <v>420</v>
      </c>
      <c r="E33" s="92">
        <f t="shared" si="0"/>
        <v>11760</v>
      </c>
      <c r="K33" s="92" t="str">
        <f t="shared" si="1"/>
        <v/>
      </c>
    </row>
    <row r="34" spans="1:11" x14ac:dyDescent="0.15">
      <c r="A34" s="103">
        <v>41381</v>
      </c>
      <c r="B34" t="s">
        <v>733</v>
      </c>
      <c r="C34" t="s">
        <v>804</v>
      </c>
      <c r="D34" s="92">
        <v>12840</v>
      </c>
      <c r="E34" s="92">
        <f t="shared" si="0"/>
        <v>24600</v>
      </c>
      <c r="K34" s="92" t="str">
        <f t="shared" si="1"/>
        <v/>
      </c>
    </row>
    <row r="35" spans="1:11" x14ac:dyDescent="0.15">
      <c r="A35" s="103">
        <v>41493</v>
      </c>
      <c r="B35" t="s">
        <v>733</v>
      </c>
      <c r="C35" t="s">
        <v>741</v>
      </c>
      <c r="D35" s="92">
        <v>210</v>
      </c>
      <c r="E35" s="92">
        <f t="shared" si="0"/>
        <v>24810</v>
      </c>
      <c r="K35" s="92" t="str">
        <f t="shared" si="1"/>
        <v/>
      </c>
    </row>
    <row r="36" spans="1:11" x14ac:dyDescent="0.15">
      <c r="A36" s="103">
        <v>41572</v>
      </c>
      <c r="B36" t="s">
        <v>733</v>
      </c>
      <c r="C36" t="s">
        <v>741</v>
      </c>
      <c r="D36" s="92">
        <v>420</v>
      </c>
      <c r="E36" s="92">
        <f t="shared" si="0"/>
        <v>25230</v>
      </c>
      <c r="K36" s="92" t="str">
        <f t="shared" si="1"/>
        <v/>
      </c>
    </row>
    <row r="37" spans="1:11" x14ac:dyDescent="0.15">
      <c r="E37" s="92" t="str">
        <f t="shared" si="0"/>
        <v/>
      </c>
      <c r="K37" s="92" t="str">
        <f t="shared" si="1"/>
        <v/>
      </c>
    </row>
    <row r="38" spans="1:11" x14ac:dyDescent="0.15">
      <c r="E38" s="92" t="str">
        <f t="shared" si="0"/>
        <v/>
      </c>
      <c r="K38" s="92" t="str">
        <f t="shared" si="1"/>
        <v/>
      </c>
    </row>
    <row r="39" spans="1:11" ht="14.25" thickBot="1" x14ac:dyDescent="0.2">
      <c r="A39" s="120"/>
      <c r="B39" s="119"/>
      <c r="C39" s="119"/>
      <c r="D39" s="116"/>
      <c r="E39" s="116" t="str">
        <f t="shared" si="0"/>
        <v/>
      </c>
      <c r="F39" s="119"/>
      <c r="G39" s="120"/>
      <c r="H39" s="119"/>
      <c r="I39" s="119"/>
      <c r="J39" s="116"/>
      <c r="K39" s="92" t="str">
        <f t="shared" si="1"/>
        <v/>
      </c>
    </row>
    <row r="40" spans="1:11" ht="14.25" thickTop="1" x14ac:dyDescent="0.15">
      <c r="A40" s="103" t="s">
        <v>522</v>
      </c>
      <c r="E40" s="92" t="str">
        <f t="shared" si="0"/>
        <v/>
      </c>
      <c r="G40" s="103" t="s">
        <v>522</v>
      </c>
      <c r="K40" s="92" t="str">
        <f t="shared" si="1"/>
        <v/>
      </c>
    </row>
    <row r="41" spans="1:11" x14ac:dyDescent="0.15">
      <c r="A41" s="103">
        <v>41741</v>
      </c>
      <c r="B41" t="s">
        <v>817</v>
      </c>
      <c r="C41" t="s">
        <v>741</v>
      </c>
      <c r="D41" s="92">
        <v>108</v>
      </c>
      <c r="E41" s="92">
        <f>IF(D41="","",D41)</f>
        <v>108</v>
      </c>
      <c r="K41" s="92" t="str">
        <f t="shared" si="1"/>
        <v/>
      </c>
    </row>
    <row r="42" spans="1:11" x14ac:dyDescent="0.15">
      <c r="A42" s="103">
        <v>41744</v>
      </c>
      <c r="B42" t="s">
        <v>817</v>
      </c>
      <c r="C42" t="s">
        <v>853</v>
      </c>
      <c r="D42" s="92">
        <v>420</v>
      </c>
      <c r="E42" s="92">
        <f t="shared" si="0"/>
        <v>528</v>
      </c>
      <c r="K42" s="92" t="str">
        <f t="shared" si="1"/>
        <v/>
      </c>
    </row>
    <row r="43" spans="1:11" x14ac:dyDescent="0.15">
      <c r="A43" s="103">
        <v>41850</v>
      </c>
      <c r="B43" t="s">
        <v>733</v>
      </c>
      <c r="C43" t="s">
        <v>741</v>
      </c>
      <c r="D43" s="92">
        <v>324</v>
      </c>
      <c r="E43" s="92">
        <f t="shared" si="0"/>
        <v>852</v>
      </c>
      <c r="K43" s="92" t="str">
        <f t="shared" si="1"/>
        <v/>
      </c>
    </row>
    <row r="44" spans="1:11" x14ac:dyDescent="0.15">
      <c r="A44" s="103">
        <v>41982</v>
      </c>
      <c r="B44" t="s">
        <v>729</v>
      </c>
      <c r="C44" t="s">
        <v>741</v>
      </c>
      <c r="D44" s="92">
        <v>432</v>
      </c>
      <c r="E44" s="92">
        <f t="shared" si="0"/>
        <v>1284</v>
      </c>
      <c r="K44" s="92" t="str">
        <f t="shared" si="1"/>
        <v/>
      </c>
    </row>
    <row r="45" spans="1:11" x14ac:dyDescent="0.15">
      <c r="E45" s="92" t="str">
        <f t="shared" si="0"/>
        <v/>
      </c>
      <c r="K45" s="92" t="str">
        <f t="shared" si="1"/>
        <v/>
      </c>
    </row>
    <row r="46" spans="1:11" x14ac:dyDescent="0.15">
      <c r="A46" s="122"/>
      <c r="B46" s="2"/>
      <c r="C46" s="2"/>
      <c r="D46" s="115"/>
      <c r="E46" s="115" t="str">
        <f t="shared" si="0"/>
        <v/>
      </c>
      <c r="F46" s="2"/>
      <c r="G46" s="122"/>
      <c r="H46" s="2"/>
      <c r="I46" s="2"/>
      <c r="J46" s="115"/>
      <c r="K46" s="92" t="str">
        <f t="shared" si="1"/>
        <v/>
      </c>
    </row>
    <row r="47" spans="1:11" ht="14.25" thickBot="1" x14ac:dyDescent="0.2">
      <c r="A47" s="120"/>
      <c r="B47" s="119"/>
      <c r="C47" s="119"/>
      <c r="D47" s="116"/>
      <c r="E47" s="116" t="str">
        <f t="shared" si="0"/>
        <v/>
      </c>
      <c r="F47" s="119"/>
      <c r="G47" s="120"/>
      <c r="H47" s="119"/>
      <c r="I47" s="119"/>
      <c r="J47" s="116"/>
      <c r="K47" s="92" t="str">
        <f t="shared" si="1"/>
        <v/>
      </c>
    </row>
    <row r="48" spans="1:11" ht="14.25" thickTop="1" x14ac:dyDescent="0.15">
      <c r="A48" s="103" t="s">
        <v>546</v>
      </c>
      <c r="E48" s="92" t="str">
        <f t="shared" si="0"/>
        <v/>
      </c>
      <c r="G48" s="103" t="s">
        <v>546</v>
      </c>
      <c r="K48" s="92" t="str">
        <f t="shared" si="1"/>
        <v/>
      </c>
    </row>
    <row r="49" spans="1:12" x14ac:dyDescent="0.15">
      <c r="A49" s="122">
        <v>42109</v>
      </c>
      <c r="B49" s="2" t="s">
        <v>817</v>
      </c>
      <c r="C49" s="2" t="s">
        <v>853</v>
      </c>
      <c r="D49" s="115">
        <v>432</v>
      </c>
      <c r="E49" s="92">
        <f>IF(D49="","",D49)</f>
        <v>432</v>
      </c>
      <c r="K49" s="92" t="str">
        <f t="shared" si="1"/>
        <v/>
      </c>
    </row>
    <row r="50" spans="1:12" x14ac:dyDescent="0.15">
      <c r="E50" s="92" t="str">
        <f t="shared" si="0"/>
        <v/>
      </c>
      <c r="K50" s="92" t="str">
        <f t="shared" si="1"/>
        <v/>
      </c>
      <c r="L50" s="2"/>
    </row>
    <row r="51" spans="1:12" x14ac:dyDescent="0.15">
      <c r="E51" s="92" t="str">
        <f t="shared" si="0"/>
        <v/>
      </c>
      <c r="K51" s="92" t="str">
        <f t="shared" si="1"/>
        <v/>
      </c>
      <c r="L51" s="2"/>
    </row>
    <row r="52" spans="1:12" ht="14.25" thickBot="1" x14ac:dyDescent="0.2">
      <c r="A52" s="120"/>
      <c r="B52" s="119"/>
      <c r="C52" s="119"/>
      <c r="D52" s="116"/>
      <c r="E52" s="116" t="str">
        <f>IF(D52="","",D52+E51)</f>
        <v/>
      </c>
      <c r="F52" s="119"/>
      <c r="G52" s="120"/>
      <c r="H52" s="119"/>
      <c r="I52" s="119"/>
      <c r="J52" s="116"/>
      <c r="K52" s="92" t="str">
        <f t="shared" si="1"/>
        <v/>
      </c>
    </row>
    <row r="53" spans="1:12" ht="14.25" thickTop="1" x14ac:dyDescent="0.15">
      <c r="A53" s="103" t="s">
        <v>1630</v>
      </c>
      <c r="E53" s="92" t="str">
        <f>IF(D53="","",D53+E52)</f>
        <v/>
      </c>
      <c r="G53" s="103" t="s">
        <v>1630</v>
      </c>
      <c r="K53" s="92" t="str">
        <f t="shared" si="1"/>
        <v/>
      </c>
    </row>
    <row r="54" spans="1:12" x14ac:dyDescent="0.15">
      <c r="A54" s="103">
        <v>42460</v>
      </c>
      <c r="B54" t="s">
        <v>729</v>
      </c>
      <c r="C54" t="s">
        <v>741</v>
      </c>
      <c r="D54" s="92">
        <v>216</v>
      </c>
      <c r="E54" s="92">
        <f>IF(D54="","",D54)</f>
        <v>216</v>
      </c>
      <c r="K54" s="92" t="str">
        <f t="shared" si="1"/>
        <v/>
      </c>
    </row>
    <row r="55" spans="1:12" x14ac:dyDescent="0.15">
      <c r="A55" s="103">
        <v>42475</v>
      </c>
      <c r="B55" t="s">
        <v>817</v>
      </c>
      <c r="C55" t="s">
        <v>853</v>
      </c>
      <c r="D55" s="92">
        <v>432</v>
      </c>
      <c r="E55" s="92">
        <f t="shared" si="0"/>
        <v>648</v>
      </c>
      <c r="K55" s="92" t="str">
        <f t="shared" si="1"/>
        <v/>
      </c>
    </row>
    <row r="56" spans="1:12" x14ac:dyDescent="0.15">
      <c r="A56" s="103">
        <v>42579</v>
      </c>
      <c r="B56" t="s">
        <v>409</v>
      </c>
      <c r="C56" t="s">
        <v>741</v>
      </c>
      <c r="D56" s="92">
        <v>270</v>
      </c>
      <c r="E56" s="92">
        <f t="shared" si="0"/>
        <v>918</v>
      </c>
      <c r="K56" s="92" t="str">
        <f t="shared" si="1"/>
        <v/>
      </c>
    </row>
    <row r="57" spans="1:12" x14ac:dyDescent="0.15">
      <c r="A57" s="103">
        <v>42634</v>
      </c>
      <c r="B57" t="s">
        <v>729</v>
      </c>
      <c r="C57" t="s">
        <v>741</v>
      </c>
      <c r="D57" s="92">
        <v>432</v>
      </c>
      <c r="E57" s="92">
        <f t="shared" si="0"/>
        <v>1350</v>
      </c>
      <c r="K57" s="92" t="str">
        <f t="shared" si="1"/>
        <v/>
      </c>
    </row>
    <row r="58" spans="1:12" x14ac:dyDescent="0.15">
      <c r="A58" s="103">
        <v>42634</v>
      </c>
      <c r="B58" t="s">
        <v>729</v>
      </c>
      <c r="C58" t="s">
        <v>741</v>
      </c>
      <c r="D58" s="92">
        <v>432</v>
      </c>
      <c r="E58" s="92">
        <f t="shared" si="0"/>
        <v>1782</v>
      </c>
      <c r="K58" s="92" t="str">
        <f t="shared" si="1"/>
        <v/>
      </c>
    </row>
    <row r="59" spans="1:12" x14ac:dyDescent="0.15">
      <c r="E59" s="92" t="str">
        <f t="shared" ref="E59:E73" si="2">IF(D59="","",D59+E58)</f>
        <v/>
      </c>
      <c r="K59" s="92" t="str">
        <f t="shared" si="1"/>
        <v/>
      </c>
    </row>
    <row r="60" spans="1:12" x14ac:dyDescent="0.15">
      <c r="E60" s="92" t="str">
        <f t="shared" si="2"/>
        <v/>
      </c>
      <c r="K60" s="92" t="str">
        <f t="shared" si="1"/>
        <v/>
      </c>
    </row>
    <row r="61" spans="1:12" ht="14.25" thickBot="1" x14ac:dyDescent="0.2">
      <c r="A61" s="120"/>
      <c r="B61" s="119"/>
      <c r="C61" s="119"/>
      <c r="D61" s="116"/>
      <c r="E61" s="116" t="str">
        <f t="shared" si="2"/>
        <v/>
      </c>
      <c r="F61" s="119"/>
      <c r="G61" s="120"/>
      <c r="H61" s="119"/>
      <c r="I61" s="119"/>
      <c r="J61" s="116"/>
      <c r="K61" s="92" t="str">
        <f t="shared" si="1"/>
        <v/>
      </c>
    </row>
    <row r="62" spans="1:12" ht="14.25" thickTop="1" x14ac:dyDescent="0.15">
      <c r="A62" s="103" t="s">
        <v>1759</v>
      </c>
      <c r="E62" s="92" t="str">
        <f t="shared" si="2"/>
        <v/>
      </c>
      <c r="G62" s="103" t="s">
        <v>1759</v>
      </c>
      <c r="K62" s="92" t="str">
        <f t="shared" si="1"/>
        <v/>
      </c>
    </row>
    <row r="63" spans="1:12" x14ac:dyDescent="0.15">
      <c r="A63" s="103">
        <v>42774</v>
      </c>
      <c r="B63" t="s">
        <v>729</v>
      </c>
      <c r="C63" t="s">
        <v>741</v>
      </c>
      <c r="D63" s="92">
        <v>432</v>
      </c>
      <c r="E63" s="92">
        <f>IF(D63="","",D63)</f>
        <v>432</v>
      </c>
      <c r="K63" s="92" t="str">
        <f t="shared" si="1"/>
        <v/>
      </c>
    </row>
    <row r="64" spans="1:12" x14ac:dyDescent="0.15">
      <c r="A64" s="103">
        <v>42774</v>
      </c>
      <c r="B64" t="s">
        <v>729</v>
      </c>
      <c r="C64" t="s">
        <v>741</v>
      </c>
      <c r="D64" s="92">
        <v>432</v>
      </c>
      <c r="E64" s="92">
        <f>IF(D64="","",D64+E63)</f>
        <v>864</v>
      </c>
      <c r="K64" s="92" t="str">
        <f t="shared" si="1"/>
        <v/>
      </c>
    </row>
    <row r="65" spans="1:11" x14ac:dyDescent="0.15">
      <c r="A65" s="103">
        <v>42774</v>
      </c>
      <c r="B65" t="s">
        <v>729</v>
      </c>
      <c r="C65" t="s">
        <v>741</v>
      </c>
      <c r="D65" s="92">
        <v>216</v>
      </c>
      <c r="E65" s="92">
        <f>IF(D65="","",D65+E64)</f>
        <v>1080</v>
      </c>
      <c r="K65" s="92" t="str">
        <f t="shared" si="1"/>
        <v/>
      </c>
    </row>
    <row r="66" spans="1:11" x14ac:dyDescent="0.15">
      <c r="A66" s="103">
        <v>42779</v>
      </c>
      <c r="B66" t="s">
        <v>729</v>
      </c>
      <c r="C66" t="s">
        <v>741</v>
      </c>
      <c r="D66" s="92">
        <v>432</v>
      </c>
      <c r="E66" s="92">
        <f>IF(D66="","",D66+E65)</f>
        <v>1512</v>
      </c>
      <c r="K66" s="92" t="str">
        <f t="shared" si="1"/>
        <v/>
      </c>
    </row>
    <row r="67" spans="1:11" x14ac:dyDescent="0.15">
      <c r="A67" s="103">
        <v>42813</v>
      </c>
      <c r="B67" t="s">
        <v>729</v>
      </c>
      <c r="C67" t="s">
        <v>741</v>
      </c>
      <c r="D67" s="92">
        <v>108</v>
      </c>
      <c r="E67" s="92">
        <f>IF(D67="","",D67+E66)</f>
        <v>1620</v>
      </c>
      <c r="K67" s="92" t="str">
        <f t="shared" si="1"/>
        <v/>
      </c>
    </row>
    <row r="68" spans="1:11" x14ac:dyDescent="0.15">
      <c r="A68" s="103">
        <v>42831</v>
      </c>
      <c r="B68" t="s">
        <v>729</v>
      </c>
      <c r="C68" t="s">
        <v>741</v>
      </c>
      <c r="D68" s="92">
        <v>216</v>
      </c>
      <c r="E68" s="92">
        <f t="shared" si="2"/>
        <v>1836</v>
      </c>
      <c r="K68" s="92" t="str">
        <f t="shared" si="1"/>
        <v/>
      </c>
    </row>
    <row r="69" spans="1:11" x14ac:dyDescent="0.15">
      <c r="A69" s="103">
        <v>42831</v>
      </c>
      <c r="B69" t="s">
        <v>729</v>
      </c>
      <c r="C69" t="s">
        <v>741</v>
      </c>
      <c r="D69" s="92">
        <v>432</v>
      </c>
      <c r="E69" s="92">
        <f t="shared" si="2"/>
        <v>2268</v>
      </c>
      <c r="K69" s="92" t="str">
        <f t="shared" si="1"/>
        <v/>
      </c>
    </row>
    <row r="70" spans="1:11" x14ac:dyDescent="0.15">
      <c r="A70" s="103">
        <v>42834</v>
      </c>
      <c r="B70" t="s">
        <v>729</v>
      </c>
      <c r="C70" t="s">
        <v>1979</v>
      </c>
      <c r="D70" s="92">
        <v>108</v>
      </c>
      <c r="E70" s="92">
        <f t="shared" si="2"/>
        <v>2376</v>
      </c>
      <c r="K70" s="92" t="str">
        <f t="shared" si="1"/>
        <v/>
      </c>
    </row>
    <row r="71" spans="1:11" x14ac:dyDescent="0.15">
      <c r="A71" s="103">
        <v>42842</v>
      </c>
      <c r="B71" t="s">
        <v>817</v>
      </c>
      <c r="C71" t="s">
        <v>853</v>
      </c>
      <c r="D71" s="92">
        <v>432</v>
      </c>
      <c r="E71" s="92">
        <f t="shared" si="2"/>
        <v>2808</v>
      </c>
      <c r="K71" s="92" t="str">
        <f t="shared" si="1"/>
        <v/>
      </c>
    </row>
    <row r="72" spans="1:11" x14ac:dyDescent="0.15">
      <c r="A72" s="103">
        <v>42894</v>
      </c>
      <c r="B72" t="s">
        <v>729</v>
      </c>
      <c r="C72" t="s">
        <v>741</v>
      </c>
      <c r="D72" s="92">
        <v>432</v>
      </c>
      <c r="E72" s="92">
        <f t="shared" si="2"/>
        <v>3240</v>
      </c>
      <c r="K72" s="92" t="str">
        <f t="shared" si="1"/>
        <v/>
      </c>
    </row>
    <row r="73" spans="1:11" x14ac:dyDescent="0.15">
      <c r="A73" s="103">
        <v>42969</v>
      </c>
      <c r="B73" t="s">
        <v>729</v>
      </c>
      <c r="C73" t="s">
        <v>741</v>
      </c>
      <c r="D73" s="92">
        <v>216</v>
      </c>
      <c r="E73" s="92">
        <f t="shared" si="2"/>
        <v>3456</v>
      </c>
      <c r="K73" s="92" t="str">
        <f t="shared" si="1"/>
        <v/>
      </c>
    </row>
    <row r="74" spans="1:11" x14ac:dyDescent="0.15">
      <c r="K74" s="92" t="str">
        <f t="shared" ref="K74:K95" si="3">IF(J74="","",J74)</f>
        <v/>
      </c>
    </row>
    <row r="75" spans="1:11" x14ac:dyDescent="0.15">
      <c r="E75" s="92" t="str">
        <f t="shared" ref="E75:E80" si="4">IF(D75="","",D75+E74)</f>
        <v/>
      </c>
      <c r="K75" s="92" t="str">
        <f t="shared" si="3"/>
        <v/>
      </c>
    </row>
    <row r="76" spans="1:11" ht="14.25" thickBot="1" x14ac:dyDescent="0.2">
      <c r="A76" s="120"/>
      <c r="B76" s="119"/>
      <c r="C76" s="119"/>
      <c r="D76" s="116"/>
      <c r="E76" s="116" t="str">
        <f t="shared" si="4"/>
        <v/>
      </c>
      <c r="F76" s="119"/>
      <c r="G76" s="120"/>
      <c r="H76" s="119"/>
      <c r="I76" s="119"/>
      <c r="J76" s="116"/>
      <c r="K76" s="116" t="str">
        <f t="shared" si="3"/>
        <v/>
      </c>
    </row>
    <row r="77" spans="1:11" ht="14.25" thickTop="1" x14ac:dyDescent="0.15">
      <c r="A77" s="103" t="s">
        <v>1760</v>
      </c>
      <c r="E77" s="92" t="str">
        <f t="shared" si="4"/>
        <v/>
      </c>
      <c r="G77" s="103" t="s">
        <v>1760</v>
      </c>
      <c r="K77" s="92" t="str">
        <f t="shared" si="3"/>
        <v/>
      </c>
    </row>
    <row r="78" spans="1:11" x14ac:dyDescent="0.15">
      <c r="A78" s="103">
        <v>43164</v>
      </c>
      <c r="B78" t="s">
        <v>2266</v>
      </c>
      <c r="C78" t="s">
        <v>741</v>
      </c>
      <c r="D78" s="92">
        <v>648</v>
      </c>
      <c r="E78" s="92">
        <f>IF(D78="","",D78)</f>
        <v>648</v>
      </c>
      <c r="K78" s="92" t="str">
        <f t="shared" si="3"/>
        <v/>
      </c>
    </row>
    <row r="79" spans="1:11" x14ac:dyDescent="0.15">
      <c r="A79" s="103">
        <v>43180</v>
      </c>
      <c r="B79" t="s">
        <v>729</v>
      </c>
      <c r="C79" t="s">
        <v>780</v>
      </c>
      <c r="D79" s="92">
        <v>108</v>
      </c>
      <c r="E79" s="92">
        <f t="shared" si="4"/>
        <v>756</v>
      </c>
      <c r="K79" s="92" t="str">
        <f t="shared" si="3"/>
        <v/>
      </c>
    </row>
    <row r="80" spans="1:11" x14ac:dyDescent="0.15">
      <c r="A80" s="103">
        <v>43180</v>
      </c>
      <c r="B80" t="s">
        <v>729</v>
      </c>
      <c r="C80" t="s">
        <v>780</v>
      </c>
      <c r="D80" s="92">
        <v>108</v>
      </c>
      <c r="E80" s="92">
        <f t="shared" si="4"/>
        <v>864</v>
      </c>
      <c r="K80" s="92" t="str">
        <f t="shared" si="3"/>
        <v/>
      </c>
    </row>
    <row r="81" spans="1:11" x14ac:dyDescent="0.15">
      <c r="A81" s="103">
        <v>43196</v>
      </c>
      <c r="B81" t="s">
        <v>817</v>
      </c>
      <c r="C81" t="s">
        <v>853</v>
      </c>
      <c r="D81" s="92">
        <v>432</v>
      </c>
      <c r="E81" s="92">
        <f t="shared" ref="E81:E144" si="5">IF(D81="","",D81+E80)</f>
        <v>1296</v>
      </c>
      <c r="K81" s="92" t="str">
        <f t="shared" si="3"/>
        <v/>
      </c>
    </row>
    <row r="82" spans="1:11" x14ac:dyDescent="0.15">
      <c r="A82" s="103">
        <v>43441</v>
      </c>
      <c r="B82" t="s">
        <v>2719</v>
      </c>
      <c r="C82" t="s">
        <v>2735</v>
      </c>
      <c r="D82" s="92">
        <v>432</v>
      </c>
      <c r="E82" s="92">
        <f t="shared" si="5"/>
        <v>1728</v>
      </c>
      <c r="K82" s="92" t="str">
        <f t="shared" si="3"/>
        <v/>
      </c>
    </row>
    <row r="83" spans="1:11" x14ac:dyDescent="0.15">
      <c r="E83" s="92" t="str">
        <f t="shared" si="5"/>
        <v/>
      </c>
      <c r="K83" s="92" t="str">
        <f t="shared" si="3"/>
        <v/>
      </c>
    </row>
    <row r="84" spans="1:11" x14ac:dyDescent="0.15">
      <c r="E84" s="92" t="str">
        <f t="shared" si="5"/>
        <v/>
      </c>
      <c r="K84" s="92" t="str">
        <f t="shared" si="3"/>
        <v/>
      </c>
    </row>
    <row r="85" spans="1:11" ht="14.25" thickBot="1" x14ac:dyDescent="0.2">
      <c r="A85" s="120"/>
      <c r="B85" s="119"/>
      <c r="C85" s="119"/>
      <c r="D85" s="116"/>
      <c r="E85" s="116" t="str">
        <f t="shared" si="5"/>
        <v/>
      </c>
      <c r="F85" s="119"/>
      <c r="G85" s="120"/>
      <c r="H85" s="119"/>
      <c r="I85" s="119"/>
      <c r="J85" s="116"/>
      <c r="K85" s="116" t="str">
        <f t="shared" si="3"/>
        <v/>
      </c>
    </row>
    <row r="86" spans="1:11" ht="14.25" thickTop="1" x14ac:dyDescent="0.15">
      <c r="A86" s="103" t="s">
        <v>3054</v>
      </c>
      <c r="E86" s="92" t="str">
        <f t="shared" si="5"/>
        <v/>
      </c>
      <c r="G86" s="103" t="s">
        <v>1761</v>
      </c>
      <c r="K86" s="92" t="str">
        <f t="shared" si="3"/>
        <v/>
      </c>
    </row>
    <row r="87" spans="1:11" x14ac:dyDescent="0.15">
      <c r="A87" s="103">
        <v>43552</v>
      </c>
      <c r="C87" t="s">
        <v>741</v>
      </c>
      <c r="D87" s="92">
        <v>432</v>
      </c>
      <c r="E87" s="92">
        <f>IF(D87="","",D87)</f>
        <v>432</v>
      </c>
      <c r="G87" s="103">
        <v>43580</v>
      </c>
      <c r="J87" s="92">
        <v>25000</v>
      </c>
      <c r="K87" s="92">
        <f t="shared" si="3"/>
        <v>25000</v>
      </c>
    </row>
    <row r="88" spans="1:11" x14ac:dyDescent="0.15">
      <c r="A88" s="103">
        <v>43570</v>
      </c>
      <c r="C88" t="s">
        <v>2976</v>
      </c>
      <c r="D88" s="92">
        <v>432</v>
      </c>
      <c r="E88" s="92">
        <f t="shared" si="5"/>
        <v>864</v>
      </c>
      <c r="K88" s="92" t="str">
        <f t="shared" si="3"/>
        <v/>
      </c>
    </row>
    <row r="89" spans="1:11" x14ac:dyDescent="0.15">
      <c r="A89" s="103">
        <v>43571</v>
      </c>
      <c r="C89" t="s">
        <v>741</v>
      </c>
      <c r="D89" s="92">
        <v>432</v>
      </c>
      <c r="E89" s="92">
        <f>IF(D89="","",D89+E88)</f>
        <v>1296</v>
      </c>
      <c r="K89" s="92" t="str">
        <f t="shared" si="3"/>
        <v/>
      </c>
    </row>
    <row r="90" spans="1:11" x14ac:dyDescent="0.15">
      <c r="A90" s="103">
        <v>43573</v>
      </c>
      <c r="C90" t="s">
        <v>2984</v>
      </c>
      <c r="D90" s="92">
        <v>225000</v>
      </c>
      <c r="E90" s="92">
        <f t="shared" si="5"/>
        <v>226296</v>
      </c>
      <c r="K90" s="92" t="str">
        <f t="shared" si="3"/>
        <v/>
      </c>
    </row>
    <row r="91" spans="1:11" x14ac:dyDescent="0.15">
      <c r="A91" s="103">
        <v>43818</v>
      </c>
      <c r="C91" t="s">
        <v>741</v>
      </c>
      <c r="D91" s="92">
        <v>550</v>
      </c>
      <c r="E91" s="92">
        <f t="shared" si="5"/>
        <v>226846</v>
      </c>
      <c r="K91" s="92" t="str">
        <f t="shared" si="3"/>
        <v/>
      </c>
    </row>
    <row r="92" spans="1:11" x14ac:dyDescent="0.15">
      <c r="A92" s="103">
        <v>43818</v>
      </c>
      <c r="C92" t="s">
        <v>741</v>
      </c>
      <c r="D92" s="92">
        <v>220</v>
      </c>
      <c r="E92" s="92">
        <f t="shared" si="5"/>
        <v>227066</v>
      </c>
      <c r="K92" s="92" t="str">
        <f t="shared" si="3"/>
        <v/>
      </c>
    </row>
    <row r="93" spans="1:11" x14ac:dyDescent="0.15">
      <c r="A93" s="103">
        <v>43818</v>
      </c>
      <c r="C93" t="s">
        <v>741</v>
      </c>
      <c r="D93" s="92">
        <v>550</v>
      </c>
      <c r="E93" s="92">
        <f t="shared" si="5"/>
        <v>227616</v>
      </c>
      <c r="K93" s="92" t="str">
        <f t="shared" si="3"/>
        <v/>
      </c>
    </row>
    <row r="94" spans="1:11" x14ac:dyDescent="0.15">
      <c r="A94" s="103">
        <v>43825</v>
      </c>
      <c r="C94" t="s">
        <v>741</v>
      </c>
      <c r="D94" s="92">
        <v>550</v>
      </c>
      <c r="E94" s="92">
        <f t="shared" si="5"/>
        <v>228166</v>
      </c>
      <c r="K94" s="92" t="str">
        <f t="shared" si="3"/>
        <v/>
      </c>
    </row>
    <row r="95" spans="1:11" x14ac:dyDescent="0.15">
      <c r="E95" s="92" t="str">
        <f t="shared" si="5"/>
        <v/>
      </c>
      <c r="K95" s="92" t="str">
        <f t="shared" si="3"/>
        <v/>
      </c>
    </row>
    <row r="96" spans="1:11" x14ac:dyDescent="0.15">
      <c r="E96" s="92" t="str">
        <f t="shared" si="5"/>
        <v/>
      </c>
      <c r="K96" s="92" t="str">
        <f t="shared" ref="K96:K144" si="6">IF(J96="","",J96+K95)</f>
        <v/>
      </c>
    </row>
    <row r="97" spans="1:11" ht="14.25" thickBot="1" x14ac:dyDescent="0.2">
      <c r="A97" s="120"/>
      <c r="B97" s="119"/>
      <c r="C97" s="119"/>
      <c r="D97" s="116"/>
      <c r="E97" s="116" t="str">
        <f t="shared" si="5"/>
        <v/>
      </c>
      <c r="F97" s="119"/>
      <c r="G97" s="120"/>
      <c r="H97" s="119"/>
      <c r="I97" s="119"/>
      <c r="J97" s="116"/>
      <c r="K97" s="116" t="str">
        <f t="shared" si="6"/>
        <v/>
      </c>
    </row>
    <row r="98" spans="1:11" ht="14.25" thickTop="1" x14ac:dyDescent="0.15">
      <c r="A98" s="103" t="s">
        <v>2897</v>
      </c>
      <c r="E98" s="92" t="str">
        <f t="shared" si="5"/>
        <v/>
      </c>
      <c r="K98" s="92" t="str">
        <f t="shared" si="6"/>
        <v/>
      </c>
    </row>
    <row r="99" spans="1:11" x14ac:dyDescent="0.15">
      <c r="A99" s="103">
        <v>43879</v>
      </c>
      <c r="C99" t="s">
        <v>3095</v>
      </c>
      <c r="D99" s="92">
        <v>550</v>
      </c>
      <c r="E99" s="92">
        <f>IF(D99="","",D99)</f>
        <v>550</v>
      </c>
      <c r="K99" s="92" t="str">
        <f t="shared" si="6"/>
        <v/>
      </c>
    </row>
    <row r="100" spans="1:11" x14ac:dyDescent="0.15">
      <c r="A100" s="103">
        <v>43936</v>
      </c>
      <c r="C100" t="s">
        <v>3097</v>
      </c>
      <c r="D100" s="92">
        <v>660</v>
      </c>
      <c r="E100" s="92">
        <f t="shared" si="5"/>
        <v>1210</v>
      </c>
      <c r="K100" s="92" t="str">
        <f t="shared" si="6"/>
        <v/>
      </c>
    </row>
    <row r="101" spans="1:11" x14ac:dyDescent="0.15">
      <c r="A101" s="103">
        <v>44021</v>
      </c>
      <c r="C101" t="s">
        <v>3095</v>
      </c>
      <c r="D101" s="92">
        <v>168</v>
      </c>
      <c r="E101" s="92">
        <f t="shared" si="5"/>
        <v>1378</v>
      </c>
      <c r="K101" s="92" t="str">
        <f t="shared" si="6"/>
        <v/>
      </c>
    </row>
    <row r="102" spans="1:11" x14ac:dyDescent="0.15">
      <c r="A102" s="103">
        <v>44124</v>
      </c>
      <c r="C102" t="s">
        <v>741</v>
      </c>
      <c r="D102" s="92">
        <v>440</v>
      </c>
      <c r="E102" s="92">
        <f t="shared" si="5"/>
        <v>1818</v>
      </c>
      <c r="K102" s="92" t="str">
        <f t="shared" si="6"/>
        <v/>
      </c>
    </row>
    <row r="103" spans="1:11" x14ac:dyDescent="0.15">
      <c r="A103" s="103">
        <v>44174</v>
      </c>
      <c r="C103" t="s">
        <v>741</v>
      </c>
      <c r="D103" s="92">
        <v>550</v>
      </c>
      <c r="E103" s="92">
        <f t="shared" si="5"/>
        <v>2368</v>
      </c>
      <c r="K103" s="92" t="str">
        <f t="shared" si="6"/>
        <v/>
      </c>
    </row>
    <row r="104" spans="1:11" x14ac:dyDescent="0.15">
      <c r="A104" s="103">
        <v>44189</v>
      </c>
      <c r="C104" t="s">
        <v>741</v>
      </c>
      <c r="D104" s="92">
        <v>660</v>
      </c>
      <c r="E104" s="92">
        <f t="shared" si="5"/>
        <v>3028</v>
      </c>
      <c r="K104" s="92" t="str">
        <f t="shared" si="6"/>
        <v/>
      </c>
    </row>
    <row r="105" spans="1:11" x14ac:dyDescent="0.15">
      <c r="A105" s="103">
        <v>44284</v>
      </c>
      <c r="C105" t="s">
        <v>3169</v>
      </c>
      <c r="D105" s="92">
        <v>550</v>
      </c>
      <c r="E105" s="92">
        <f t="shared" si="5"/>
        <v>3578</v>
      </c>
      <c r="K105" s="92" t="str">
        <f t="shared" si="6"/>
        <v/>
      </c>
    </row>
    <row r="106" spans="1:11" ht="14.25" thickBot="1" x14ac:dyDescent="0.2">
      <c r="A106" s="120"/>
      <c r="B106" s="119"/>
      <c r="C106" s="119"/>
      <c r="D106" s="116"/>
      <c r="E106" s="116" t="str">
        <f t="shared" si="5"/>
        <v/>
      </c>
      <c r="F106" s="119"/>
      <c r="G106" s="120"/>
      <c r="H106" s="119"/>
      <c r="I106" s="119"/>
      <c r="J106" s="116"/>
      <c r="K106" s="116" t="str">
        <f t="shared" si="6"/>
        <v/>
      </c>
    </row>
    <row r="107" spans="1:11" ht="14.25" thickTop="1" x14ac:dyDescent="0.15">
      <c r="A107" s="103" t="s">
        <v>2899</v>
      </c>
      <c r="E107" s="92" t="str">
        <f t="shared" si="5"/>
        <v/>
      </c>
      <c r="K107" s="92" t="str">
        <f t="shared" si="6"/>
        <v/>
      </c>
    </row>
    <row r="108" spans="1:11" x14ac:dyDescent="0.15">
      <c r="A108" s="103">
        <v>44301</v>
      </c>
      <c r="C108" t="s">
        <v>853</v>
      </c>
      <c r="D108" s="92">
        <v>440</v>
      </c>
      <c r="E108" s="92">
        <f>IF(D108="","",D108)</f>
        <v>440</v>
      </c>
      <c r="K108" s="92" t="str">
        <f t="shared" si="6"/>
        <v/>
      </c>
    </row>
    <row r="109" spans="1:11" x14ac:dyDescent="0.15">
      <c r="A109" s="103">
        <v>44354</v>
      </c>
      <c r="C109" t="s">
        <v>741</v>
      </c>
      <c r="D109" s="92">
        <v>550</v>
      </c>
      <c r="E109" s="92">
        <f t="shared" si="5"/>
        <v>990</v>
      </c>
      <c r="K109" s="92" t="str">
        <f t="shared" si="6"/>
        <v/>
      </c>
    </row>
    <row r="110" spans="1:11" x14ac:dyDescent="0.15">
      <c r="A110" s="103">
        <v>44377</v>
      </c>
      <c r="C110" t="s">
        <v>741</v>
      </c>
      <c r="D110" s="92">
        <v>550</v>
      </c>
      <c r="E110" s="92">
        <f t="shared" si="5"/>
        <v>1540</v>
      </c>
      <c r="K110" s="92" t="str">
        <f t="shared" si="6"/>
        <v/>
      </c>
    </row>
    <row r="111" spans="1:11" x14ac:dyDescent="0.15">
      <c r="A111" s="103">
        <v>44413</v>
      </c>
      <c r="C111" t="s">
        <v>741</v>
      </c>
      <c r="D111" s="92">
        <v>550</v>
      </c>
      <c r="E111" s="92">
        <f t="shared" si="5"/>
        <v>2090</v>
      </c>
      <c r="K111" s="92" t="str">
        <f t="shared" si="6"/>
        <v/>
      </c>
    </row>
    <row r="112" spans="1:11" x14ac:dyDescent="0.15">
      <c r="A112" s="103">
        <v>44424</v>
      </c>
      <c r="C112" t="s">
        <v>741</v>
      </c>
      <c r="D112" s="92">
        <v>330</v>
      </c>
      <c r="E112" s="92">
        <f t="shared" si="5"/>
        <v>2420</v>
      </c>
      <c r="K112" s="92" t="str">
        <f t="shared" si="6"/>
        <v/>
      </c>
    </row>
    <row r="113" spans="1:11" x14ac:dyDescent="0.15">
      <c r="A113" s="103">
        <v>44601</v>
      </c>
      <c r="C113" t="s">
        <v>741</v>
      </c>
      <c r="D113" s="92">
        <v>440</v>
      </c>
      <c r="E113" s="92">
        <f t="shared" si="5"/>
        <v>2860</v>
      </c>
      <c r="K113" s="92" t="str">
        <f t="shared" si="6"/>
        <v/>
      </c>
    </row>
    <row r="114" spans="1:11" x14ac:dyDescent="0.15">
      <c r="A114" s="103">
        <v>44620</v>
      </c>
      <c r="C114" t="s">
        <v>741</v>
      </c>
      <c r="D114" s="92">
        <v>440</v>
      </c>
      <c r="E114" s="92">
        <f t="shared" si="5"/>
        <v>3300</v>
      </c>
      <c r="K114" s="92" t="str">
        <f t="shared" si="6"/>
        <v/>
      </c>
    </row>
    <row r="115" spans="1:11" x14ac:dyDescent="0.15">
      <c r="A115" s="122">
        <v>44637</v>
      </c>
      <c r="B115" s="2"/>
      <c r="C115" s="2" t="s">
        <v>741</v>
      </c>
      <c r="D115" s="115">
        <v>440</v>
      </c>
      <c r="E115" s="115">
        <f t="shared" si="5"/>
        <v>3740</v>
      </c>
      <c r="F115" s="2"/>
      <c r="G115" s="122"/>
      <c r="H115" s="2"/>
      <c r="I115" s="2"/>
      <c r="J115" s="115"/>
      <c r="K115" s="115" t="str">
        <f t="shared" si="6"/>
        <v/>
      </c>
    </row>
    <row r="116" spans="1:11" x14ac:dyDescent="0.15">
      <c r="A116" s="103">
        <v>44637</v>
      </c>
      <c r="B116" s="2"/>
      <c r="C116" t="s">
        <v>741</v>
      </c>
      <c r="D116" s="115">
        <v>440</v>
      </c>
      <c r="E116" s="115">
        <f t="shared" si="5"/>
        <v>4180</v>
      </c>
      <c r="F116" s="2"/>
      <c r="G116" s="122"/>
      <c r="H116" s="2"/>
      <c r="I116" s="2"/>
      <c r="J116" s="115"/>
      <c r="K116" s="115" t="str">
        <f t="shared" si="6"/>
        <v/>
      </c>
    </row>
    <row r="117" spans="1:11" x14ac:dyDescent="0.15">
      <c r="A117" s="103">
        <v>44643</v>
      </c>
      <c r="C117" t="s">
        <v>741</v>
      </c>
      <c r="D117" s="92">
        <v>275</v>
      </c>
      <c r="E117" s="92">
        <f t="shared" si="5"/>
        <v>4455</v>
      </c>
      <c r="K117" s="92" t="str">
        <f t="shared" si="6"/>
        <v/>
      </c>
    </row>
    <row r="118" spans="1:11" x14ac:dyDescent="0.15">
      <c r="A118" s="103">
        <v>44651</v>
      </c>
      <c r="C118" t="s">
        <v>741</v>
      </c>
      <c r="D118" s="92">
        <v>275</v>
      </c>
      <c r="E118" s="92">
        <f t="shared" si="5"/>
        <v>4730</v>
      </c>
      <c r="K118" s="92" t="str">
        <f t="shared" si="6"/>
        <v/>
      </c>
    </row>
    <row r="119" spans="1:11" ht="14.25" thickBot="1" x14ac:dyDescent="0.2">
      <c r="A119" s="120"/>
      <c r="B119" s="119"/>
      <c r="C119" s="119"/>
      <c r="D119" s="116"/>
      <c r="E119" s="116" t="str">
        <f t="shared" si="5"/>
        <v/>
      </c>
      <c r="F119" s="119"/>
      <c r="G119" s="120"/>
      <c r="H119" s="119"/>
      <c r="I119" s="119"/>
      <c r="J119" s="116"/>
      <c r="K119" s="116" t="str">
        <f t="shared" si="6"/>
        <v/>
      </c>
    </row>
    <row r="120" spans="1:11" ht="14.25" thickTop="1" x14ac:dyDescent="0.15">
      <c r="A120" s="103" t="s">
        <v>3371</v>
      </c>
      <c r="E120" s="92" t="str">
        <f t="shared" si="5"/>
        <v/>
      </c>
      <c r="K120" s="92" t="str">
        <f t="shared" si="6"/>
        <v/>
      </c>
    </row>
    <row r="121" spans="1:11" x14ac:dyDescent="0.15">
      <c r="E121" s="92" t="str">
        <f t="shared" si="5"/>
        <v/>
      </c>
      <c r="K121" s="92" t="str">
        <f t="shared" si="6"/>
        <v/>
      </c>
    </row>
    <row r="122" spans="1:11" x14ac:dyDescent="0.15">
      <c r="E122" s="92" t="str">
        <f t="shared" si="5"/>
        <v/>
      </c>
      <c r="K122" s="92" t="str">
        <f t="shared" si="6"/>
        <v/>
      </c>
    </row>
    <row r="123" spans="1:11" x14ac:dyDescent="0.15">
      <c r="E123" s="92" t="str">
        <f t="shared" si="5"/>
        <v/>
      </c>
      <c r="K123" s="92" t="str">
        <f t="shared" si="6"/>
        <v/>
      </c>
    </row>
    <row r="124" spans="1:11" x14ac:dyDescent="0.15">
      <c r="E124" s="92" t="str">
        <f t="shared" si="5"/>
        <v/>
      </c>
      <c r="K124" s="92" t="str">
        <f t="shared" si="6"/>
        <v/>
      </c>
    </row>
    <row r="125" spans="1:11" x14ac:dyDescent="0.15">
      <c r="E125" s="92" t="str">
        <f t="shared" si="5"/>
        <v/>
      </c>
      <c r="K125" s="92" t="str">
        <f t="shared" si="6"/>
        <v/>
      </c>
    </row>
    <row r="126" spans="1:11" x14ac:dyDescent="0.15">
      <c r="E126" s="92" t="str">
        <f t="shared" si="5"/>
        <v/>
      </c>
      <c r="K126" s="92" t="str">
        <f t="shared" si="6"/>
        <v/>
      </c>
    </row>
    <row r="127" spans="1:11" x14ac:dyDescent="0.15">
      <c r="E127" s="92" t="str">
        <f t="shared" si="5"/>
        <v/>
      </c>
      <c r="K127" s="92" t="str">
        <f t="shared" si="6"/>
        <v/>
      </c>
    </row>
    <row r="128" spans="1:11" x14ac:dyDescent="0.15">
      <c r="E128" s="92" t="str">
        <f t="shared" si="5"/>
        <v/>
      </c>
      <c r="K128" s="92" t="str">
        <f t="shared" si="6"/>
        <v/>
      </c>
    </row>
    <row r="129" spans="5:11" x14ac:dyDescent="0.15">
      <c r="E129" s="92" t="str">
        <f t="shared" si="5"/>
        <v/>
      </c>
      <c r="K129" s="92" t="str">
        <f t="shared" si="6"/>
        <v/>
      </c>
    </row>
    <row r="130" spans="5:11" x14ac:dyDescent="0.15">
      <c r="E130" s="92" t="str">
        <f t="shared" si="5"/>
        <v/>
      </c>
      <c r="K130" s="92" t="str">
        <f t="shared" si="6"/>
        <v/>
      </c>
    </row>
    <row r="131" spans="5:11" x14ac:dyDescent="0.15">
      <c r="E131" s="92" t="str">
        <f t="shared" si="5"/>
        <v/>
      </c>
      <c r="K131" s="92" t="str">
        <f t="shared" si="6"/>
        <v/>
      </c>
    </row>
    <row r="132" spans="5:11" x14ac:dyDescent="0.15">
      <c r="E132" s="92" t="str">
        <f t="shared" si="5"/>
        <v/>
      </c>
      <c r="K132" s="92" t="str">
        <f t="shared" si="6"/>
        <v/>
      </c>
    </row>
    <row r="133" spans="5:11" x14ac:dyDescent="0.15">
      <c r="E133" s="92" t="str">
        <f t="shared" si="5"/>
        <v/>
      </c>
      <c r="K133" s="92" t="str">
        <f t="shared" si="6"/>
        <v/>
      </c>
    </row>
    <row r="134" spans="5:11" x14ac:dyDescent="0.15">
      <c r="E134" s="92" t="str">
        <f t="shared" si="5"/>
        <v/>
      </c>
      <c r="K134" s="92" t="str">
        <f t="shared" si="6"/>
        <v/>
      </c>
    </row>
    <row r="135" spans="5:11" x14ac:dyDescent="0.15">
      <c r="E135" s="92" t="str">
        <f t="shared" si="5"/>
        <v/>
      </c>
      <c r="K135" s="92" t="str">
        <f t="shared" si="6"/>
        <v/>
      </c>
    </row>
    <row r="136" spans="5:11" x14ac:dyDescent="0.15">
      <c r="E136" s="92" t="str">
        <f t="shared" si="5"/>
        <v/>
      </c>
      <c r="K136" s="92" t="str">
        <f t="shared" si="6"/>
        <v/>
      </c>
    </row>
    <row r="137" spans="5:11" x14ac:dyDescent="0.15">
      <c r="E137" s="92" t="str">
        <f t="shared" si="5"/>
        <v/>
      </c>
      <c r="K137" s="92" t="str">
        <f t="shared" si="6"/>
        <v/>
      </c>
    </row>
    <row r="138" spans="5:11" x14ac:dyDescent="0.15">
      <c r="E138" s="92" t="str">
        <f t="shared" si="5"/>
        <v/>
      </c>
      <c r="K138" s="92" t="str">
        <f t="shared" si="6"/>
        <v/>
      </c>
    </row>
    <row r="139" spans="5:11" x14ac:dyDescent="0.15">
      <c r="E139" s="92" t="str">
        <f t="shared" si="5"/>
        <v/>
      </c>
      <c r="K139" s="92" t="str">
        <f t="shared" si="6"/>
        <v/>
      </c>
    </row>
    <row r="140" spans="5:11" x14ac:dyDescent="0.15">
      <c r="E140" s="92" t="str">
        <f t="shared" si="5"/>
        <v/>
      </c>
      <c r="K140" s="92" t="str">
        <f t="shared" si="6"/>
        <v/>
      </c>
    </row>
    <row r="141" spans="5:11" x14ac:dyDescent="0.15">
      <c r="E141" s="92" t="str">
        <f t="shared" si="5"/>
        <v/>
      </c>
      <c r="K141" s="92" t="str">
        <f t="shared" si="6"/>
        <v/>
      </c>
    </row>
    <row r="142" spans="5:11" x14ac:dyDescent="0.15">
      <c r="E142" s="92" t="str">
        <f t="shared" si="5"/>
        <v/>
      </c>
      <c r="K142" s="92" t="str">
        <f t="shared" si="6"/>
        <v/>
      </c>
    </row>
    <row r="143" spans="5:11" x14ac:dyDescent="0.15">
      <c r="E143" s="92" t="str">
        <f t="shared" si="5"/>
        <v/>
      </c>
      <c r="K143" s="92" t="str">
        <f t="shared" si="6"/>
        <v/>
      </c>
    </row>
    <row r="144" spans="5:11" x14ac:dyDescent="0.15">
      <c r="E144" s="92" t="str">
        <f t="shared" si="5"/>
        <v/>
      </c>
      <c r="K144" s="92" t="str">
        <f t="shared" si="6"/>
        <v/>
      </c>
    </row>
    <row r="145" spans="5:11" x14ac:dyDescent="0.15">
      <c r="E145" s="92" t="str">
        <f t="shared" ref="E145:E208" si="7">IF(D145="","",D145+E144)</f>
        <v/>
      </c>
      <c r="K145" s="92" t="str">
        <f t="shared" ref="K145:K208" si="8">IF(J145="","",J145+K144)</f>
        <v/>
      </c>
    </row>
    <row r="146" spans="5:11" x14ac:dyDescent="0.15">
      <c r="E146" s="92" t="str">
        <f t="shared" si="7"/>
        <v/>
      </c>
      <c r="K146" s="92" t="str">
        <f t="shared" si="8"/>
        <v/>
      </c>
    </row>
    <row r="147" spans="5:11" x14ac:dyDescent="0.15">
      <c r="E147" s="92" t="str">
        <f t="shared" si="7"/>
        <v/>
      </c>
      <c r="K147" s="92" t="str">
        <f t="shared" si="8"/>
        <v/>
      </c>
    </row>
    <row r="148" spans="5:11" x14ac:dyDescent="0.15">
      <c r="E148" s="92" t="str">
        <f t="shared" si="7"/>
        <v/>
      </c>
      <c r="K148" s="92" t="str">
        <f t="shared" si="8"/>
        <v/>
      </c>
    </row>
    <row r="149" spans="5:11" x14ac:dyDescent="0.15">
      <c r="E149" s="92" t="str">
        <f t="shared" si="7"/>
        <v/>
      </c>
      <c r="K149" s="92" t="str">
        <f t="shared" si="8"/>
        <v/>
      </c>
    </row>
    <row r="150" spans="5:11" x14ac:dyDescent="0.15">
      <c r="E150" s="92" t="str">
        <f t="shared" si="7"/>
        <v/>
      </c>
      <c r="K150" s="92" t="str">
        <f t="shared" si="8"/>
        <v/>
      </c>
    </row>
    <row r="151" spans="5:11" x14ac:dyDescent="0.15">
      <c r="E151" s="92" t="str">
        <f t="shared" si="7"/>
        <v/>
      </c>
      <c r="K151" s="92" t="str">
        <f t="shared" si="8"/>
        <v/>
      </c>
    </row>
    <row r="152" spans="5:11" x14ac:dyDescent="0.15">
      <c r="E152" s="92" t="str">
        <f t="shared" si="7"/>
        <v/>
      </c>
      <c r="K152" s="92" t="str">
        <f t="shared" si="8"/>
        <v/>
      </c>
    </row>
    <row r="153" spans="5:11" x14ac:dyDescent="0.15">
      <c r="E153" s="92" t="str">
        <f t="shared" si="7"/>
        <v/>
      </c>
      <c r="K153" s="92" t="str">
        <f t="shared" si="8"/>
        <v/>
      </c>
    </row>
    <row r="154" spans="5:11" x14ac:dyDescent="0.15">
      <c r="E154" s="92" t="str">
        <f t="shared" si="7"/>
        <v/>
      </c>
      <c r="K154" s="92" t="str">
        <f t="shared" si="8"/>
        <v/>
      </c>
    </row>
    <row r="155" spans="5:11" x14ac:dyDescent="0.15">
      <c r="E155" s="92" t="str">
        <f t="shared" si="7"/>
        <v/>
      </c>
      <c r="K155" s="92" t="str">
        <f t="shared" si="8"/>
        <v/>
      </c>
    </row>
    <row r="156" spans="5:11" x14ac:dyDescent="0.15">
      <c r="E156" s="92" t="str">
        <f t="shared" si="7"/>
        <v/>
      </c>
      <c r="K156" s="92" t="str">
        <f t="shared" si="8"/>
        <v/>
      </c>
    </row>
    <row r="157" spans="5:11" x14ac:dyDescent="0.15">
      <c r="E157" s="92" t="str">
        <f t="shared" si="7"/>
        <v/>
      </c>
      <c r="K157" s="92" t="str">
        <f t="shared" si="8"/>
        <v/>
      </c>
    </row>
    <row r="158" spans="5:11" x14ac:dyDescent="0.15">
      <c r="E158" s="92" t="str">
        <f t="shared" si="7"/>
        <v/>
      </c>
      <c r="K158" s="92" t="str">
        <f t="shared" si="8"/>
        <v/>
      </c>
    </row>
    <row r="159" spans="5:11" x14ac:dyDescent="0.15">
      <c r="E159" s="92" t="str">
        <f t="shared" si="7"/>
        <v/>
      </c>
      <c r="K159" s="92" t="str">
        <f t="shared" si="8"/>
        <v/>
      </c>
    </row>
    <row r="160" spans="5:11" x14ac:dyDescent="0.15">
      <c r="E160" s="92" t="str">
        <f t="shared" si="7"/>
        <v/>
      </c>
      <c r="K160" s="92" t="str">
        <f t="shared" si="8"/>
        <v/>
      </c>
    </row>
    <row r="161" spans="5:11" x14ac:dyDescent="0.15">
      <c r="E161" s="92" t="str">
        <f t="shared" si="7"/>
        <v/>
      </c>
      <c r="K161" s="92" t="str">
        <f t="shared" si="8"/>
        <v/>
      </c>
    </row>
    <row r="162" spans="5:11" x14ac:dyDescent="0.15">
      <c r="E162" s="92" t="str">
        <f t="shared" si="7"/>
        <v/>
      </c>
      <c r="K162" s="92" t="str">
        <f t="shared" si="8"/>
        <v/>
      </c>
    </row>
    <row r="163" spans="5:11" x14ac:dyDescent="0.15">
      <c r="E163" s="92" t="str">
        <f t="shared" si="7"/>
        <v/>
      </c>
      <c r="K163" s="92" t="str">
        <f t="shared" si="8"/>
        <v/>
      </c>
    </row>
    <row r="164" spans="5:11" x14ac:dyDescent="0.15">
      <c r="E164" s="92" t="str">
        <f t="shared" si="7"/>
        <v/>
      </c>
      <c r="K164" s="92" t="str">
        <f t="shared" si="8"/>
        <v/>
      </c>
    </row>
    <row r="165" spans="5:11" x14ac:dyDescent="0.15">
      <c r="E165" s="92" t="str">
        <f t="shared" si="7"/>
        <v/>
      </c>
      <c r="K165" s="92" t="str">
        <f t="shared" si="8"/>
        <v/>
      </c>
    </row>
    <row r="166" spans="5:11" x14ac:dyDescent="0.15">
      <c r="E166" s="92" t="str">
        <f t="shared" si="7"/>
        <v/>
      </c>
      <c r="K166" s="92" t="str">
        <f t="shared" si="8"/>
        <v/>
      </c>
    </row>
    <row r="167" spans="5:11" x14ac:dyDescent="0.15">
      <c r="E167" s="92" t="str">
        <f t="shared" si="7"/>
        <v/>
      </c>
      <c r="K167" s="92" t="str">
        <f t="shared" si="8"/>
        <v/>
      </c>
    </row>
    <row r="168" spans="5:11" x14ac:dyDescent="0.15">
      <c r="E168" s="92" t="str">
        <f t="shared" si="7"/>
        <v/>
      </c>
      <c r="K168" s="92" t="str">
        <f t="shared" si="8"/>
        <v/>
      </c>
    </row>
    <row r="169" spans="5:11" x14ac:dyDescent="0.15">
      <c r="E169" s="92" t="str">
        <f t="shared" si="7"/>
        <v/>
      </c>
      <c r="K169" s="92" t="str">
        <f t="shared" si="8"/>
        <v/>
      </c>
    </row>
    <row r="170" spans="5:11" x14ac:dyDescent="0.15">
      <c r="E170" s="92" t="str">
        <f t="shared" si="7"/>
        <v/>
      </c>
      <c r="K170" s="92" t="str">
        <f t="shared" si="8"/>
        <v/>
      </c>
    </row>
    <row r="171" spans="5:11" x14ac:dyDescent="0.15">
      <c r="E171" s="92" t="str">
        <f t="shared" si="7"/>
        <v/>
      </c>
      <c r="K171" s="92" t="str">
        <f t="shared" si="8"/>
        <v/>
      </c>
    </row>
    <row r="172" spans="5:11" x14ac:dyDescent="0.15">
      <c r="E172" s="92" t="str">
        <f t="shared" si="7"/>
        <v/>
      </c>
      <c r="K172" s="92" t="str">
        <f t="shared" si="8"/>
        <v/>
      </c>
    </row>
    <row r="173" spans="5:11" x14ac:dyDescent="0.15">
      <c r="E173" s="92" t="str">
        <f t="shared" si="7"/>
        <v/>
      </c>
      <c r="K173" s="92" t="str">
        <f t="shared" si="8"/>
        <v/>
      </c>
    </row>
    <row r="174" spans="5:11" x14ac:dyDescent="0.15">
      <c r="E174" s="92" t="str">
        <f t="shared" si="7"/>
        <v/>
      </c>
      <c r="K174" s="92" t="str">
        <f t="shared" si="8"/>
        <v/>
      </c>
    </row>
    <row r="175" spans="5:11" x14ac:dyDescent="0.15">
      <c r="E175" s="92" t="str">
        <f t="shared" si="7"/>
        <v/>
      </c>
      <c r="K175" s="92" t="str">
        <f t="shared" si="8"/>
        <v/>
      </c>
    </row>
    <row r="176" spans="5:11" x14ac:dyDescent="0.15">
      <c r="E176" s="92" t="str">
        <f t="shared" si="7"/>
        <v/>
      </c>
      <c r="K176" s="92" t="str">
        <f t="shared" si="8"/>
        <v/>
      </c>
    </row>
    <row r="177" spans="5:11" x14ac:dyDescent="0.15">
      <c r="E177" s="92" t="str">
        <f t="shared" si="7"/>
        <v/>
      </c>
      <c r="K177" s="92" t="str">
        <f t="shared" si="8"/>
        <v/>
      </c>
    </row>
    <row r="178" spans="5:11" x14ac:dyDescent="0.15">
      <c r="E178" s="92" t="str">
        <f t="shared" si="7"/>
        <v/>
      </c>
      <c r="K178" s="92" t="str">
        <f t="shared" si="8"/>
        <v/>
      </c>
    </row>
    <row r="179" spans="5:11" x14ac:dyDescent="0.15">
      <c r="E179" s="92" t="str">
        <f t="shared" si="7"/>
        <v/>
      </c>
      <c r="K179" s="92" t="str">
        <f t="shared" si="8"/>
        <v/>
      </c>
    </row>
    <row r="180" spans="5:11" x14ac:dyDescent="0.15">
      <c r="E180" s="92" t="str">
        <f t="shared" si="7"/>
        <v/>
      </c>
      <c r="K180" s="92" t="str">
        <f t="shared" si="8"/>
        <v/>
      </c>
    </row>
    <row r="181" spans="5:11" x14ac:dyDescent="0.15">
      <c r="E181" s="92" t="str">
        <f t="shared" si="7"/>
        <v/>
      </c>
      <c r="K181" s="92" t="str">
        <f t="shared" si="8"/>
        <v/>
      </c>
    </row>
    <row r="182" spans="5:11" x14ac:dyDescent="0.15">
      <c r="E182" s="92" t="str">
        <f t="shared" si="7"/>
        <v/>
      </c>
      <c r="K182" s="92" t="str">
        <f t="shared" si="8"/>
        <v/>
      </c>
    </row>
    <row r="183" spans="5:11" x14ac:dyDescent="0.15">
      <c r="E183" s="92" t="str">
        <f t="shared" si="7"/>
        <v/>
      </c>
      <c r="K183" s="92" t="str">
        <f t="shared" si="8"/>
        <v/>
      </c>
    </row>
    <row r="184" spans="5:11" x14ac:dyDescent="0.15">
      <c r="E184" s="92" t="str">
        <f t="shared" si="7"/>
        <v/>
      </c>
      <c r="K184" s="92" t="str">
        <f t="shared" si="8"/>
        <v/>
      </c>
    </row>
    <row r="185" spans="5:11" x14ac:dyDescent="0.15">
      <c r="E185" s="92" t="str">
        <f t="shared" si="7"/>
        <v/>
      </c>
      <c r="K185" s="92" t="str">
        <f t="shared" si="8"/>
        <v/>
      </c>
    </row>
    <row r="186" spans="5:11" x14ac:dyDescent="0.15">
      <c r="E186" s="92" t="str">
        <f t="shared" si="7"/>
        <v/>
      </c>
      <c r="K186" s="92" t="str">
        <f t="shared" si="8"/>
        <v/>
      </c>
    </row>
    <row r="187" spans="5:11" x14ac:dyDescent="0.15">
      <c r="E187" s="92" t="str">
        <f t="shared" si="7"/>
        <v/>
      </c>
      <c r="K187" s="92" t="str">
        <f t="shared" si="8"/>
        <v/>
      </c>
    </row>
    <row r="188" spans="5:11" x14ac:dyDescent="0.15">
      <c r="E188" s="92" t="str">
        <f t="shared" si="7"/>
        <v/>
      </c>
      <c r="K188" s="92" t="str">
        <f t="shared" si="8"/>
        <v/>
      </c>
    </row>
    <row r="189" spans="5:11" x14ac:dyDescent="0.15">
      <c r="E189" s="92" t="str">
        <f t="shared" si="7"/>
        <v/>
      </c>
      <c r="K189" s="92" t="str">
        <f t="shared" si="8"/>
        <v/>
      </c>
    </row>
    <row r="190" spans="5:11" x14ac:dyDescent="0.15">
      <c r="E190" s="92" t="str">
        <f t="shared" si="7"/>
        <v/>
      </c>
      <c r="K190" s="92" t="str">
        <f t="shared" si="8"/>
        <v/>
      </c>
    </row>
    <row r="191" spans="5:11" x14ac:dyDescent="0.15">
      <c r="E191" s="92" t="str">
        <f t="shared" si="7"/>
        <v/>
      </c>
      <c r="K191" s="92" t="str">
        <f t="shared" si="8"/>
        <v/>
      </c>
    </row>
    <row r="192" spans="5:11" x14ac:dyDescent="0.15">
      <c r="E192" s="92" t="str">
        <f t="shared" si="7"/>
        <v/>
      </c>
      <c r="K192" s="92" t="str">
        <f t="shared" si="8"/>
        <v/>
      </c>
    </row>
    <row r="193" spans="5:11" x14ac:dyDescent="0.15">
      <c r="E193" s="92" t="str">
        <f t="shared" si="7"/>
        <v/>
      </c>
      <c r="K193" s="92" t="str">
        <f t="shared" si="8"/>
        <v/>
      </c>
    </row>
    <row r="194" spans="5:11" x14ac:dyDescent="0.15">
      <c r="E194" s="92" t="str">
        <f t="shared" si="7"/>
        <v/>
      </c>
      <c r="K194" s="92" t="str">
        <f t="shared" si="8"/>
        <v/>
      </c>
    </row>
    <row r="195" spans="5:11" x14ac:dyDescent="0.15">
      <c r="E195" s="92" t="str">
        <f t="shared" si="7"/>
        <v/>
      </c>
      <c r="K195" s="92" t="str">
        <f t="shared" si="8"/>
        <v/>
      </c>
    </row>
    <row r="196" spans="5:11" x14ac:dyDescent="0.15">
      <c r="E196" s="92" t="str">
        <f t="shared" si="7"/>
        <v/>
      </c>
      <c r="K196" s="92" t="str">
        <f t="shared" si="8"/>
        <v/>
      </c>
    </row>
    <row r="197" spans="5:11" x14ac:dyDescent="0.15">
      <c r="E197" s="92" t="str">
        <f t="shared" si="7"/>
        <v/>
      </c>
      <c r="K197" s="92" t="str">
        <f t="shared" si="8"/>
        <v/>
      </c>
    </row>
    <row r="198" spans="5:11" x14ac:dyDescent="0.15">
      <c r="E198" s="92" t="str">
        <f t="shared" si="7"/>
        <v/>
      </c>
      <c r="K198" s="92" t="str">
        <f t="shared" si="8"/>
        <v/>
      </c>
    </row>
    <row r="199" spans="5:11" x14ac:dyDescent="0.15">
      <c r="E199" s="92" t="str">
        <f t="shared" si="7"/>
        <v/>
      </c>
      <c r="K199" s="92" t="str">
        <f t="shared" si="8"/>
        <v/>
      </c>
    </row>
    <row r="200" spans="5:11" x14ac:dyDescent="0.15">
      <c r="E200" s="92" t="str">
        <f t="shared" si="7"/>
        <v/>
      </c>
      <c r="K200" s="92" t="str">
        <f t="shared" si="8"/>
        <v/>
      </c>
    </row>
    <row r="201" spans="5:11" x14ac:dyDescent="0.15">
      <c r="E201" s="92" t="str">
        <f t="shared" si="7"/>
        <v/>
      </c>
      <c r="K201" s="92" t="str">
        <f t="shared" si="8"/>
        <v/>
      </c>
    </row>
    <row r="202" spans="5:11" x14ac:dyDescent="0.15">
      <c r="E202" s="92" t="str">
        <f t="shared" si="7"/>
        <v/>
      </c>
      <c r="K202" s="92" t="str">
        <f t="shared" si="8"/>
        <v/>
      </c>
    </row>
    <row r="203" spans="5:11" x14ac:dyDescent="0.15">
      <c r="E203" s="92" t="str">
        <f t="shared" si="7"/>
        <v/>
      </c>
      <c r="K203" s="92" t="str">
        <f t="shared" si="8"/>
        <v/>
      </c>
    </row>
    <row r="204" spans="5:11" x14ac:dyDescent="0.15">
      <c r="E204" s="92" t="str">
        <f t="shared" si="7"/>
        <v/>
      </c>
      <c r="K204" s="92" t="str">
        <f t="shared" si="8"/>
        <v/>
      </c>
    </row>
    <row r="205" spans="5:11" x14ac:dyDescent="0.15">
      <c r="E205" s="92" t="str">
        <f t="shared" si="7"/>
        <v/>
      </c>
      <c r="K205" s="92" t="str">
        <f t="shared" si="8"/>
        <v/>
      </c>
    </row>
    <row r="206" spans="5:11" x14ac:dyDescent="0.15">
      <c r="E206" s="92" t="str">
        <f t="shared" si="7"/>
        <v/>
      </c>
      <c r="K206" s="92" t="str">
        <f t="shared" si="8"/>
        <v/>
      </c>
    </row>
    <row r="207" spans="5:11" x14ac:dyDescent="0.15">
      <c r="E207" s="92" t="str">
        <f t="shared" si="7"/>
        <v/>
      </c>
      <c r="K207" s="92" t="str">
        <f t="shared" si="8"/>
        <v/>
      </c>
    </row>
    <row r="208" spans="5:11" x14ac:dyDescent="0.15">
      <c r="E208" s="92" t="str">
        <f t="shared" si="7"/>
        <v/>
      </c>
      <c r="K208" s="92" t="str">
        <f t="shared" si="8"/>
        <v/>
      </c>
    </row>
    <row r="209" spans="5:11" x14ac:dyDescent="0.15">
      <c r="E209" s="92" t="str">
        <f t="shared" ref="E209:E268" si="9">IF(D209="","",D209+E208)</f>
        <v/>
      </c>
      <c r="K209" s="92" t="str">
        <f t="shared" ref="K209:K272" si="10">IF(J209="","",J209+K208)</f>
        <v/>
      </c>
    </row>
    <row r="210" spans="5:11" x14ac:dyDescent="0.15">
      <c r="E210" s="92" t="str">
        <f t="shared" si="9"/>
        <v/>
      </c>
      <c r="K210" s="92" t="str">
        <f t="shared" si="10"/>
        <v/>
      </c>
    </row>
    <row r="211" spans="5:11" x14ac:dyDescent="0.15">
      <c r="E211" s="92" t="str">
        <f t="shared" si="9"/>
        <v/>
      </c>
      <c r="K211" s="92" t="str">
        <f t="shared" si="10"/>
        <v/>
      </c>
    </row>
    <row r="212" spans="5:11" x14ac:dyDescent="0.15">
      <c r="E212" s="92" t="str">
        <f t="shared" si="9"/>
        <v/>
      </c>
      <c r="K212" s="92" t="str">
        <f t="shared" si="10"/>
        <v/>
      </c>
    </row>
    <row r="213" spans="5:11" x14ac:dyDescent="0.15">
      <c r="E213" s="92" t="str">
        <f t="shared" si="9"/>
        <v/>
      </c>
      <c r="K213" s="92" t="str">
        <f t="shared" si="10"/>
        <v/>
      </c>
    </row>
    <row r="214" spans="5:11" x14ac:dyDescent="0.15">
      <c r="E214" s="92" t="str">
        <f t="shared" si="9"/>
        <v/>
      </c>
      <c r="K214" s="92" t="str">
        <f t="shared" si="10"/>
        <v/>
      </c>
    </row>
    <row r="215" spans="5:11" x14ac:dyDescent="0.15">
      <c r="E215" s="92" t="str">
        <f t="shared" si="9"/>
        <v/>
      </c>
      <c r="K215" s="92" t="str">
        <f t="shared" si="10"/>
        <v/>
      </c>
    </row>
    <row r="216" spans="5:11" x14ac:dyDescent="0.15">
      <c r="E216" s="92" t="str">
        <f t="shared" si="9"/>
        <v/>
      </c>
      <c r="K216" s="92" t="str">
        <f t="shared" si="10"/>
        <v/>
      </c>
    </row>
    <row r="217" spans="5:11" x14ac:dyDescent="0.15">
      <c r="E217" s="92" t="str">
        <f t="shared" si="9"/>
        <v/>
      </c>
      <c r="K217" s="92" t="str">
        <f t="shared" si="10"/>
        <v/>
      </c>
    </row>
    <row r="218" spans="5:11" x14ac:dyDescent="0.15">
      <c r="E218" s="92" t="str">
        <f t="shared" si="9"/>
        <v/>
      </c>
      <c r="K218" s="92" t="str">
        <f t="shared" si="10"/>
        <v/>
      </c>
    </row>
    <row r="219" spans="5:11" x14ac:dyDescent="0.15">
      <c r="E219" s="92" t="str">
        <f t="shared" si="9"/>
        <v/>
      </c>
      <c r="K219" s="92" t="str">
        <f t="shared" si="10"/>
        <v/>
      </c>
    </row>
    <row r="220" spans="5:11" x14ac:dyDescent="0.15">
      <c r="E220" s="92" t="str">
        <f t="shared" si="9"/>
        <v/>
      </c>
      <c r="K220" s="92" t="str">
        <f t="shared" si="10"/>
        <v/>
      </c>
    </row>
    <row r="221" spans="5:11" x14ac:dyDescent="0.15">
      <c r="E221" s="92" t="str">
        <f t="shared" si="9"/>
        <v/>
      </c>
      <c r="K221" s="92" t="str">
        <f t="shared" si="10"/>
        <v/>
      </c>
    </row>
    <row r="222" spans="5:11" x14ac:dyDescent="0.15">
      <c r="E222" s="92" t="str">
        <f t="shared" si="9"/>
        <v/>
      </c>
      <c r="K222" s="92" t="str">
        <f t="shared" si="10"/>
        <v/>
      </c>
    </row>
    <row r="223" spans="5:11" x14ac:dyDescent="0.15">
      <c r="E223" s="92" t="str">
        <f t="shared" si="9"/>
        <v/>
      </c>
      <c r="K223" s="92" t="str">
        <f t="shared" si="10"/>
        <v/>
      </c>
    </row>
    <row r="224" spans="5:11" x14ac:dyDescent="0.15">
      <c r="E224" s="92" t="str">
        <f t="shared" si="9"/>
        <v/>
      </c>
      <c r="K224" s="92" t="str">
        <f t="shared" si="10"/>
        <v/>
      </c>
    </row>
    <row r="225" spans="5:11" x14ac:dyDescent="0.15">
      <c r="E225" s="92" t="str">
        <f t="shared" si="9"/>
        <v/>
      </c>
      <c r="K225" s="92" t="str">
        <f t="shared" si="10"/>
        <v/>
      </c>
    </row>
    <row r="226" spans="5:11" x14ac:dyDescent="0.15">
      <c r="E226" s="92" t="str">
        <f t="shared" si="9"/>
        <v/>
      </c>
      <c r="K226" s="92" t="str">
        <f t="shared" si="10"/>
        <v/>
      </c>
    </row>
    <row r="227" spans="5:11" x14ac:dyDescent="0.15">
      <c r="E227" s="92" t="str">
        <f t="shared" si="9"/>
        <v/>
      </c>
      <c r="K227" s="92" t="str">
        <f t="shared" si="10"/>
        <v/>
      </c>
    </row>
    <row r="228" spans="5:11" x14ac:dyDescent="0.15">
      <c r="E228" s="92" t="str">
        <f t="shared" si="9"/>
        <v/>
      </c>
      <c r="K228" s="92" t="str">
        <f t="shared" si="10"/>
        <v/>
      </c>
    </row>
    <row r="229" spans="5:11" x14ac:dyDescent="0.15">
      <c r="E229" s="92" t="str">
        <f t="shared" si="9"/>
        <v/>
      </c>
      <c r="K229" s="92" t="str">
        <f t="shared" si="10"/>
        <v/>
      </c>
    </row>
    <row r="230" spans="5:11" x14ac:dyDescent="0.15">
      <c r="E230" s="92" t="str">
        <f t="shared" si="9"/>
        <v/>
      </c>
      <c r="K230" s="92" t="str">
        <f t="shared" si="10"/>
        <v/>
      </c>
    </row>
    <row r="231" spans="5:11" x14ac:dyDescent="0.15">
      <c r="E231" s="92" t="str">
        <f t="shared" si="9"/>
        <v/>
      </c>
      <c r="K231" s="92" t="str">
        <f t="shared" si="10"/>
        <v/>
      </c>
    </row>
    <row r="232" spans="5:11" x14ac:dyDescent="0.15">
      <c r="E232" s="92" t="str">
        <f t="shared" si="9"/>
        <v/>
      </c>
      <c r="K232" s="92" t="str">
        <f t="shared" si="10"/>
        <v/>
      </c>
    </row>
    <row r="233" spans="5:11" x14ac:dyDescent="0.15">
      <c r="E233" s="92" t="str">
        <f t="shared" si="9"/>
        <v/>
      </c>
      <c r="K233" s="92" t="str">
        <f t="shared" si="10"/>
        <v/>
      </c>
    </row>
    <row r="234" spans="5:11" x14ac:dyDescent="0.15">
      <c r="E234" s="92" t="str">
        <f t="shared" si="9"/>
        <v/>
      </c>
      <c r="K234" s="92" t="str">
        <f t="shared" si="10"/>
        <v/>
      </c>
    </row>
    <row r="235" spans="5:11" x14ac:dyDescent="0.15">
      <c r="E235" s="92" t="str">
        <f t="shared" si="9"/>
        <v/>
      </c>
      <c r="K235" s="92" t="str">
        <f t="shared" si="10"/>
        <v/>
      </c>
    </row>
    <row r="236" spans="5:11" x14ac:dyDescent="0.15">
      <c r="E236" s="92" t="str">
        <f t="shared" si="9"/>
        <v/>
      </c>
      <c r="K236" s="92" t="str">
        <f t="shared" si="10"/>
        <v/>
      </c>
    </row>
    <row r="237" spans="5:11" x14ac:dyDescent="0.15">
      <c r="E237" s="92" t="str">
        <f t="shared" si="9"/>
        <v/>
      </c>
      <c r="K237" s="92" t="str">
        <f t="shared" si="10"/>
        <v/>
      </c>
    </row>
    <row r="238" spans="5:11" x14ac:dyDescent="0.15">
      <c r="E238" s="92" t="str">
        <f t="shared" si="9"/>
        <v/>
      </c>
      <c r="K238" s="92" t="str">
        <f t="shared" si="10"/>
        <v/>
      </c>
    </row>
    <row r="239" spans="5:11" x14ac:dyDescent="0.15">
      <c r="E239" s="92" t="str">
        <f t="shared" si="9"/>
        <v/>
      </c>
      <c r="K239" s="92" t="str">
        <f t="shared" si="10"/>
        <v/>
      </c>
    </row>
    <row r="240" spans="5:11" x14ac:dyDescent="0.15">
      <c r="E240" s="92" t="str">
        <f t="shared" si="9"/>
        <v/>
      </c>
      <c r="K240" s="92" t="str">
        <f t="shared" si="10"/>
        <v/>
      </c>
    </row>
    <row r="241" spans="5:11" x14ac:dyDescent="0.15">
      <c r="E241" s="92" t="str">
        <f t="shared" si="9"/>
        <v/>
      </c>
      <c r="K241" s="92" t="str">
        <f t="shared" si="10"/>
        <v/>
      </c>
    </row>
    <row r="242" spans="5:11" x14ac:dyDescent="0.15">
      <c r="E242" s="92" t="str">
        <f t="shared" si="9"/>
        <v/>
      </c>
      <c r="K242" s="92" t="str">
        <f t="shared" si="10"/>
        <v/>
      </c>
    </row>
    <row r="243" spans="5:11" x14ac:dyDescent="0.15">
      <c r="E243" s="92" t="str">
        <f t="shared" si="9"/>
        <v/>
      </c>
      <c r="K243" s="92" t="str">
        <f t="shared" si="10"/>
        <v/>
      </c>
    </row>
    <row r="244" spans="5:11" x14ac:dyDescent="0.15">
      <c r="E244" s="92" t="str">
        <f t="shared" si="9"/>
        <v/>
      </c>
      <c r="K244" s="92" t="str">
        <f t="shared" si="10"/>
        <v/>
      </c>
    </row>
    <row r="245" spans="5:11" x14ac:dyDescent="0.15">
      <c r="E245" s="92" t="str">
        <f t="shared" si="9"/>
        <v/>
      </c>
      <c r="K245" s="92" t="str">
        <f t="shared" si="10"/>
        <v/>
      </c>
    </row>
    <row r="246" spans="5:11" x14ac:dyDescent="0.15">
      <c r="E246" s="92" t="str">
        <f t="shared" si="9"/>
        <v/>
      </c>
      <c r="K246" s="92" t="str">
        <f t="shared" si="10"/>
        <v/>
      </c>
    </row>
    <row r="247" spans="5:11" x14ac:dyDescent="0.15">
      <c r="E247" s="92" t="str">
        <f t="shared" si="9"/>
        <v/>
      </c>
      <c r="K247" s="92" t="str">
        <f t="shared" si="10"/>
        <v/>
      </c>
    </row>
    <row r="248" spans="5:11" x14ac:dyDescent="0.15">
      <c r="E248" s="92" t="str">
        <f t="shared" si="9"/>
        <v/>
      </c>
      <c r="K248" s="92" t="str">
        <f t="shared" si="10"/>
        <v/>
      </c>
    </row>
    <row r="249" spans="5:11" x14ac:dyDescent="0.15">
      <c r="E249" s="92" t="str">
        <f t="shared" si="9"/>
        <v/>
      </c>
      <c r="K249" s="92" t="str">
        <f t="shared" si="10"/>
        <v/>
      </c>
    </row>
    <row r="250" spans="5:11" x14ac:dyDescent="0.15">
      <c r="E250" s="92" t="str">
        <f t="shared" si="9"/>
        <v/>
      </c>
      <c r="K250" s="92" t="str">
        <f t="shared" si="10"/>
        <v/>
      </c>
    </row>
    <row r="251" spans="5:11" x14ac:dyDescent="0.15">
      <c r="E251" s="92" t="str">
        <f t="shared" si="9"/>
        <v/>
      </c>
      <c r="K251" s="92" t="str">
        <f t="shared" si="10"/>
        <v/>
      </c>
    </row>
    <row r="252" spans="5:11" x14ac:dyDescent="0.15">
      <c r="E252" s="92" t="str">
        <f t="shared" si="9"/>
        <v/>
      </c>
      <c r="K252" s="92" t="str">
        <f t="shared" si="10"/>
        <v/>
      </c>
    </row>
    <row r="253" spans="5:11" x14ac:dyDescent="0.15">
      <c r="E253" s="92" t="str">
        <f t="shared" si="9"/>
        <v/>
      </c>
      <c r="K253" s="92" t="str">
        <f t="shared" si="10"/>
        <v/>
      </c>
    </row>
    <row r="254" spans="5:11" x14ac:dyDescent="0.15">
      <c r="E254" s="92" t="str">
        <f t="shared" si="9"/>
        <v/>
      </c>
      <c r="K254" s="92" t="str">
        <f t="shared" si="10"/>
        <v/>
      </c>
    </row>
    <row r="255" spans="5:11" x14ac:dyDescent="0.15">
      <c r="E255" s="92" t="str">
        <f t="shared" si="9"/>
        <v/>
      </c>
      <c r="K255" s="92" t="str">
        <f t="shared" si="10"/>
        <v/>
      </c>
    </row>
    <row r="256" spans="5:11" x14ac:dyDescent="0.15">
      <c r="E256" s="92" t="str">
        <f t="shared" si="9"/>
        <v/>
      </c>
      <c r="K256" s="92" t="str">
        <f t="shared" si="10"/>
        <v/>
      </c>
    </row>
    <row r="257" spans="5:11" x14ac:dyDescent="0.15">
      <c r="E257" s="92" t="str">
        <f t="shared" si="9"/>
        <v/>
      </c>
      <c r="K257" s="92" t="str">
        <f t="shared" si="10"/>
        <v/>
      </c>
    </row>
    <row r="258" spans="5:11" x14ac:dyDescent="0.15">
      <c r="E258" s="92" t="str">
        <f t="shared" si="9"/>
        <v/>
      </c>
      <c r="K258" s="92" t="str">
        <f t="shared" si="10"/>
        <v/>
      </c>
    </row>
    <row r="259" spans="5:11" x14ac:dyDescent="0.15">
      <c r="E259" s="92" t="str">
        <f t="shared" si="9"/>
        <v/>
      </c>
      <c r="K259" s="92" t="str">
        <f t="shared" si="10"/>
        <v/>
      </c>
    </row>
    <row r="260" spans="5:11" x14ac:dyDescent="0.15">
      <c r="E260" s="92" t="str">
        <f t="shared" si="9"/>
        <v/>
      </c>
      <c r="K260" s="92" t="str">
        <f t="shared" si="10"/>
        <v/>
      </c>
    </row>
    <row r="261" spans="5:11" x14ac:dyDescent="0.15">
      <c r="E261" s="92" t="str">
        <f t="shared" si="9"/>
        <v/>
      </c>
      <c r="K261" s="92" t="str">
        <f t="shared" si="10"/>
        <v/>
      </c>
    </row>
    <row r="262" spans="5:11" x14ac:dyDescent="0.15">
      <c r="E262" s="92" t="str">
        <f t="shared" si="9"/>
        <v/>
      </c>
      <c r="K262" s="92" t="str">
        <f t="shared" si="10"/>
        <v/>
      </c>
    </row>
    <row r="263" spans="5:11" x14ac:dyDescent="0.15">
      <c r="E263" s="92" t="str">
        <f t="shared" si="9"/>
        <v/>
      </c>
      <c r="K263" s="92" t="str">
        <f t="shared" si="10"/>
        <v/>
      </c>
    </row>
    <row r="264" spans="5:11" x14ac:dyDescent="0.15">
      <c r="E264" s="92" t="str">
        <f t="shared" si="9"/>
        <v/>
      </c>
      <c r="K264" s="92" t="str">
        <f t="shared" si="10"/>
        <v/>
      </c>
    </row>
    <row r="265" spans="5:11" x14ac:dyDescent="0.15">
      <c r="E265" s="92" t="str">
        <f t="shared" si="9"/>
        <v/>
      </c>
      <c r="K265" s="92" t="str">
        <f t="shared" si="10"/>
        <v/>
      </c>
    </row>
    <row r="266" spans="5:11" x14ac:dyDescent="0.15">
      <c r="E266" s="92" t="str">
        <f t="shared" si="9"/>
        <v/>
      </c>
      <c r="K266" s="92" t="str">
        <f t="shared" si="10"/>
        <v/>
      </c>
    </row>
    <row r="267" spans="5:11" x14ac:dyDescent="0.15">
      <c r="E267" s="92" t="str">
        <f t="shared" si="9"/>
        <v/>
      </c>
      <c r="K267" s="92" t="str">
        <f t="shared" si="10"/>
        <v/>
      </c>
    </row>
    <row r="268" spans="5:11" x14ac:dyDescent="0.15">
      <c r="E268" s="92" t="str">
        <f t="shared" si="9"/>
        <v/>
      </c>
      <c r="K268" s="92" t="str">
        <f t="shared" si="10"/>
        <v/>
      </c>
    </row>
    <row r="269" spans="5:11" x14ac:dyDescent="0.15">
      <c r="K269" s="92" t="str">
        <f t="shared" si="10"/>
        <v/>
      </c>
    </row>
    <row r="270" spans="5:11" x14ac:dyDescent="0.15">
      <c r="K270" s="92" t="str">
        <f t="shared" si="10"/>
        <v/>
      </c>
    </row>
    <row r="271" spans="5:11" x14ac:dyDescent="0.15">
      <c r="K271" s="92" t="str">
        <f t="shared" si="10"/>
        <v/>
      </c>
    </row>
    <row r="272" spans="5:11" x14ac:dyDescent="0.15">
      <c r="K272" s="92" t="str">
        <f t="shared" si="10"/>
        <v/>
      </c>
    </row>
    <row r="273" spans="11:11" x14ac:dyDescent="0.15">
      <c r="K273" s="92" t="str">
        <f t="shared" ref="K273:K336" si="11">IF(J273="","",J273+K272)</f>
        <v/>
      </c>
    </row>
    <row r="274" spans="11:11" x14ac:dyDescent="0.15">
      <c r="K274" s="92" t="str">
        <f t="shared" si="11"/>
        <v/>
      </c>
    </row>
    <row r="275" spans="11:11" x14ac:dyDescent="0.15">
      <c r="K275" s="92" t="str">
        <f t="shared" si="11"/>
        <v/>
      </c>
    </row>
    <row r="276" spans="11:11" x14ac:dyDescent="0.15">
      <c r="K276" s="92" t="str">
        <f t="shared" si="11"/>
        <v/>
      </c>
    </row>
    <row r="277" spans="11:11" x14ac:dyDescent="0.15">
      <c r="K277" s="92" t="str">
        <f t="shared" si="11"/>
        <v/>
      </c>
    </row>
    <row r="278" spans="11:11" x14ac:dyDescent="0.15">
      <c r="K278" s="92" t="str">
        <f t="shared" si="11"/>
        <v/>
      </c>
    </row>
    <row r="279" spans="11:11" x14ac:dyDescent="0.15">
      <c r="K279" s="92" t="str">
        <f t="shared" si="11"/>
        <v/>
      </c>
    </row>
    <row r="280" spans="11:11" x14ac:dyDescent="0.15">
      <c r="K280" s="92" t="str">
        <f t="shared" si="11"/>
        <v/>
      </c>
    </row>
    <row r="281" spans="11:11" x14ac:dyDescent="0.15">
      <c r="K281" s="92" t="str">
        <f t="shared" si="11"/>
        <v/>
      </c>
    </row>
    <row r="282" spans="11:11" x14ac:dyDescent="0.15">
      <c r="K282" s="92" t="str">
        <f t="shared" si="11"/>
        <v/>
      </c>
    </row>
    <row r="283" spans="11:11" x14ac:dyDescent="0.15">
      <c r="K283" s="92" t="str">
        <f t="shared" si="11"/>
        <v/>
      </c>
    </row>
    <row r="284" spans="11:11" x14ac:dyDescent="0.15">
      <c r="K284" s="92" t="str">
        <f t="shared" si="11"/>
        <v/>
      </c>
    </row>
    <row r="285" spans="11:11" x14ac:dyDescent="0.15">
      <c r="K285" s="92" t="str">
        <f t="shared" si="11"/>
        <v/>
      </c>
    </row>
    <row r="286" spans="11:11" x14ac:dyDescent="0.15">
      <c r="K286" s="92" t="str">
        <f t="shared" si="11"/>
        <v/>
      </c>
    </row>
    <row r="287" spans="11:11" x14ac:dyDescent="0.15">
      <c r="K287" s="92" t="str">
        <f t="shared" si="11"/>
        <v/>
      </c>
    </row>
    <row r="288" spans="11:11" x14ac:dyDescent="0.15">
      <c r="K288" s="92" t="str">
        <f t="shared" si="11"/>
        <v/>
      </c>
    </row>
    <row r="289" spans="11:11" x14ac:dyDescent="0.15">
      <c r="K289" s="92" t="str">
        <f t="shared" si="11"/>
        <v/>
      </c>
    </row>
    <row r="290" spans="11:11" x14ac:dyDescent="0.15">
      <c r="K290" s="92" t="str">
        <f t="shared" si="11"/>
        <v/>
      </c>
    </row>
    <row r="291" spans="11:11" x14ac:dyDescent="0.15">
      <c r="K291" s="92" t="str">
        <f t="shared" si="11"/>
        <v/>
      </c>
    </row>
    <row r="292" spans="11:11" x14ac:dyDescent="0.15">
      <c r="K292" s="92" t="str">
        <f t="shared" si="11"/>
        <v/>
      </c>
    </row>
    <row r="293" spans="11:11" x14ac:dyDescent="0.15">
      <c r="K293" s="92" t="str">
        <f t="shared" si="11"/>
        <v/>
      </c>
    </row>
    <row r="294" spans="11:11" x14ac:dyDescent="0.15">
      <c r="K294" s="92" t="str">
        <f t="shared" si="11"/>
        <v/>
      </c>
    </row>
    <row r="295" spans="11:11" x14ac:dyDescent="0.15">
      <c r="K295" s="92" t="str">
        <f t="shared" si="11"/>
        <v/>
      </c>
    </row>
    <row r="296" spans="11:11" x14ac:dyDescent="0.15">
      <c r="K296" s="92" t="str">
        <f t="shared" si="11"/>
        <v/>
      </c>
    </row>
    <row r="297" spans="11:11" x14ac:dyDescent="0.15">
      <c r="K297" s="92" t="str">
        <f t="shared" si="11"/>
        <v/>
      </c>
    </row>
    <row r="298" spans="11:11" x14ac:dyDescent="0.15">
      <c r="K298" s="92" t="str">
        <f t="shared" si="11"/>
        <v/>
      </c>
    </row>
    <row r="299" spans="11:11" x14ac:dyDescent="0.15">
      <c r="K299" s="92" t="str">
        <f t="shared" si="11"/>
        <v/>
      </c>
    </row>
    <row r="300" spans="11:11" x14ac:dyDescent="0.15">
      <c r="K300" s="92" t="str">
        <f t="shared" si="11"/>
        <v/>
      </c>
    </row>
    <row r="301" spans="11:11" x14ac:dyDescent="0.15">
      <c r="K301" s="92" t="str">
        <f t="shared" si="11"/>
        <v/>
      </c>
    </row>
    <row r="302" spans="11:11" x14ac:dyDescent="0.15">
      <c r="K302" s="92" t="str">
        <f t="shared" si="11"/>
        <v/>
      </c>
    </row>
    <row r="303" spans="11:11" x14ac:dyDescent="0.15">
      <c r="K303" s="92" t="str">
        <f t="shared" si="11"/>
        <v/>
      </c>
    </row>
    <row r="304" spans="11:11" x14ac:dyDescent="0.15">
      <c r="K304" s="92" t="str">
        <f t="shared" si="11"/>
        <v/>
      </c>
    </row>
    <row r="305" spans="11:11" x14ac:dyDescent="0.15">
      <c r="K305" s="92" t="str">
        <f t="shared" si="11"/>
        <v/>
      </c>
    </row>
    <row r="306" spans="11:11" x14ac:dyDescent="0.15">
      <c r="K306" s="92" t="str">
        <f t="shared" si="11"/>
        <v/>
      </c>
    </row>
    <row r="307" spans="11:11" x14ac:dyDescent="0.15">
      <c r="K307" s="92" t="str">
        <f t="shared" si="11"/>
        <v/>
      </c>
    </row>
    <row r="308" spans="11:11" x14ac:dyDescent="0.15">
      <c r="K308" s="92" t="str">
        <f t="shared" si="11"/>
        <v/>
      </c>
    </row>
    <row r="309" spans="11:11" x14ac:dyDescent="0.15">
      <c r="K309" s="92" t="str">
        <f t="shared" si="11"/>
        <v/>
      </c>
    </row>
    <row r="310" spans="11:11" x14ac:dyDescent="0.15">
      <c r="K310" s="92" t="str">
        <f t="shared" si="11"/>
        <v/>
      </c>
    </row>
    <row r="311" spans="11:11" x14ac:dyDescent="0.15">
      <c r="K311" s="92" t="str">
        <f t="shared" si="11"/>
        <v/>
      </c>
    </row>
    <row r="312" spans="11:11" x14ac:dyDescent="0.15">
      <c r="K312" s="92" t="str">
        <f t="shared" si="11"/>
        <v/>
      </c>
    </row>
    <row r="313" spans="11:11" x14ac:dyDescent="0.15">
      <c r="K313" s="92" t="str">
        <f t="shared" si="11"/>
        <v/>
      </c>
    </row>
    <row r="314" spans="11:11" x14ac:dyDescent="0.15">
      <c r="K314" s="92" t="str">
        <f t="shared" si="11"/>
        <v/>
      </c>
    </row>
    <row r="315" spans="11:11" x14ac:dyDescent="0.15">
      <c r="K315" s="92" t="str">
        <f t="shared" si="11"/>
        <v/>
      </c>
    </row>
    <row r="316" spans="11:11" x14ac:dyDescent="0.15">
      <c r="K316" s="92" t="str">
        <f t="shared" si="11"/>
        <v/>
      </c>
    </row>
    <row r="317" spans="11:11" x14ac:dyDescent="0.15">
      <c r="K317" s="92" t="str">
        <f t="shared" si="11"/>
        <v/>
      </c>
    </row>
    <row r="318" spans="11:11" x14ac:dyDescent="0.15">
      <c r="K318" s="92" t="str">
        <f t="shared" si="11"/>
        <v/>
      </c>
    </row>
    <row r="319" spans="11:11" x14ac:dyDescent="0.15">
      <c r="K319" s="92" t="str">
        <f t="shared" si="11"/>
        <v/>
      </c>
    </row>
    <row r="320" spans="11:11" x14ac:dyDescent="0.15">
      <c r="K320" s="92" t="str">
        <f t="shared" si="11"/>
        <v/>
      </c>
    </row>
    <row r="321" spans="11:11" x14ac:dyDescent="0.15">
      <c r="K321" s="92" t="str">
        <f t="shared" si="11"/>
        <v/>
      </c>
    </row>
    <row r="322" spans="11:11" x14ac:dyDescent="0.15">
      <c r="K322" s="92" t="str">
        <f t="shared" si="11"/>
        <v/>
      </c>
    </row>
    <row r="323" spans="11:11" x14ac:dyDescent="0.15">
      <c r="K323" s="92" t="str">
        <f t="shared" si="11"/>
        <v/>
      </c>
    </row>
    <row r="324" spans="11:11" x14ac:dyDescent="0.15">
      <c r="K324" s="92" t="str">
        <f t="shared" si="11"/>
        <v/>
      </c>
    </row>
    <row r="325" spans="11:11" x14ac:dyDescent="0.15">
      <c r="K325" s="92" t="str">
        <f t="shared" si="11"/>
        <v/>
      </c>
    </row>
    <row r="326" spans="11:11" x14ac:dyDescent="0.15">
      <c r="K326" s="92" t="str">
        <f t="shared" si="11"/>
        <v/>
      </c>
    </row>
    <row r="327" spans="11:11" x14ac:dyDescent="0.15">
      <c r="K327" s="92" t="str">
        <f t="shared" si="11"/>
        <v/>
      </c>
    </row>
    <row r="328" spans="11:11" x14ac:dyDescent="0.15">
      <c r="K328" s="92" t="str">
        <f t="shared" si="11"/>
        <v/>
      </c>
    </row>
    <row r="329" spans="11:11" x14ac:dyDescent="0.15">
      <c r="K329" s="92" t="str">
        <f t="shared" si="11"/>
        <v/>
      </c>
    </row>
    <row r="330" spans="11:11" x14ac:dyDescent="0.15">
      <c r="K330" s="92" t="str">
        <f t="shared" si="11"/>
        <v/>
      </c>
    </row>
    <row r="331" spans="11:11" x14ac:dyDescent="0.15">
      <c r="K331" s="92" t="str">
        <f t="shared" si="11"/>
        <v/>
      </c>
    </row>
    <row r="332" spans="11:11" x14ac:dyDescent="0.15">
      <c r="K332" s="92" t="str">
        <f t="shared" si="11"/>
        <v/>
      </c>
    </row>
    <row r="333" spans="11:11" x14ac:dyDescent="0.15">
      <c r="K333" s="92" t="str">
        <f t="shared" si="11"/>
        <v/>
      </c>
    </row>
    <row r="334" spans="11:11" x14ac:dyDescent="0.15">
      <c r="K334" s="92" t="str">
        <f t="shared" si="11"/>
        <v/>
      </c>
    </row>
    <row r="335" spans="11:11" x14ac:dyDescent="0.15">
      <c r="K335" s="92" t="str">
        <f t="shared" si="11"/>
        <v/>
      </c>
    </row>
    <row r="336" spans="11:11" x14ac:dyDescent="0.15">
      <c r="K336" s="92" t="str">
        <f t="shared" si="11"/>
        <v/>
      </c>
    </row>
    <row r="337" spans="11:11" x14ac:dyDescent="0.15">
      <c r="K337" s="92" t="str">
        <f t="shared" ref="K337:K348" si="12">IF(J337="","",J337+K336)</f>
        <v/>
      </c>
    </row>
    <row r="338" spans="11:11" x14ac:dyDescent="0.15">
      <c r="K338" s="92" t="str">
        <f t="shared" si="12"/>
        <v/>
      </c>
    </row>
    <row r="339" spans="11:11" x14ac:dyDescent="0.15">
      <c r="K339" s="92" t="str">
        <f t="shared" si="12"/>
        <v/>
      </c>
    </row>
    <row r="340" spans="11:11" x14ac:dyDescent="0.15">
      <c r="K340" s="92" t="str">
        <f t="shared" si="12"/>
        <v/>
      </c>
    </row>
    <row r="341" spans="11:11" x14ac:dyDescent="0.15">
      <c r="K341" s="92" t="str">
        <f t="shared" si="12"/>
        <v/>
      </c>
    </row>
    <row r="342" spans="11:11" x14ac:dyDescent="0.15">
      <c r="K342" s="92" t="str">
        <f t="shared" si="12"/>
        <v/>
      </c>
    </row>
    <row r="343" spans="11:11" x14ac:dyDescent="0.15">
      <c r="K343" s="92" t="str">
        <f t="shared" si="12"/>
        <v/>
      </c>
    </row>
    <row r="344" spans="11:11" x14ac:dyDescent="0.15">
      <c r="K344" s="92" t="str">
        <f t="shared" si="12"/>
        <v/>
      </c>
    </row>
    <row r="345" spans="11:11" x14ac:dyDescent="0.15">
      <c r="K345" s="92" t="str">
        <f t="shared" si="12"/>
        <v/>
      </c>
    </row>
    <row r="346" spans="11:11" x14ac:dyDescent="0.15">
      <c r="K346" s="92" t="str">
        <f t="shared" si="12"/>
        <v/>
      </c>
    </row>
    <row r="347" spans="11:11" x14ac:dyDescent="0.15">
      <c r="K347" s="92" t="str">
        <f t="shared" si="12"/>
        <v/>
      </c>
    </row>
    <row r="348" spans="11:11" x14ac:dyDescent="0.15">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5"/>
  <sheetViews>
    <sheetView topLeftCell="E1" workbookViewId="0">
      <pane ySplit="5" topLeftCell="A6" activePane="bottomLeft" state="frozen"/>
      <selection pane="bottomLeft" activeCell="F26" sqref="F26"/>
    </sheetView>
  </sheetViews>
  <sheetFormatPr defaultRowHeight="13.5" x14ac:dyDescent="0.15"/>
  <cols>
    <col min="1" max="1" width="10.5" customWidth="1"/>
    <col min="2" max="2" width="5.875" customWidth="1"/>
    <col min="4" max="4" width="12.75" customWidth="1"/>
    <col min="5" max="5" width="3.375" customWidth="1"/>
    <col min="6" max="6" width="9.125" customWidth="1"/>
    <col min="7" max="7" width="13" style="103" customWidth="1"/>
    <col min="8" max="8" width="14.375" customWidth="1"/>
    <col min="9" max="9" width="15.5" style="775" customWidth="1"/>
    <col min="10" max="10" width="18" style="92" customWidth="1"/>
    <col min="11" max="11" width="1.25" customWidth="1"/>
    <col min="12" max="12" width="9.125" customWidth="1"/>
    <col min="13" max="13" width="13" style="103" customWidth="1"/>
    <col min="14" max="14" width="15.5" customWidth="1"/>
    <col min="15" max="15" width="15.5" style="778" customWidth="1"/>
    <col min="16" max="16" width="18" style="92" customWidth="1"/>
    <col min="17" max="18" width="12" hidden="1" customWidth="1"/>
  </cols>
  <sheetData>
    <row r="1" spans="1:18" x14ac:dyDescent="0.15">
      <c r="B1" s="567" t="s">
        <v>385</v>
      </c>
      <c r="C1" s="654" t="s">
        <v>2437</v>
      </c>
      <c r="D1" s="653" t="s">
        <v>2438</v>
      </c>
      <c r="E1" s="2"/>
      <c r="I1" s="763"/>
    </row>
    <row r="2" spans="1:18" ht="15" thickBot="1" x14ac:dyDescent="0.2">
      <c r="A2" s="737" t="s">
        <v>2453</v>
      </c>
      <c r="B2" s="738">
        <v>29</v>
      </c>
      <c r="C2" s="654">
        <v>261</v>
      </c>
      <c r="D2" s="653" t="s">
        <v>2435</v>
      </c>
      <c r="E2" s="2"/>
      <c r="G2" s="765" t="s">
        <v>2504</v>
      </c>
      <c r="I2" s="549" t="s">
        <v>2446</v>
      </c>
      <c r="J2" s="767">
        <f ca="1">NOW()</f>
        <v>44965.753932523148</v>
      </c>
    </row>
    <row r="3" spans="1:18" ht="14.25" thickBot="1" x14ac:dyDescent="0.2">
      <c r="A3" s="737"/>
      <c r="B3" s="738">
        <v>26</v>
      </c>
      <c r="C3" s="654">
        <v>262</v>
      </c>
      <c r="D3" s="653" t="s">
        <v>2436</v>
      </c>
      <c r="E3" s="2"/>
      <c r="H3" s="768"/>
      <c r="I3" s="769" t="s">
        <v>2447</v>
      </c>
      <c r="J3" s="770">
        <f>Q5-R5</f>
        <v>0</v>
      </c>
    </row>
    <row r="4" spans="1:18" x14ac:dyDescent="0.15">
      <c r="F4" s="1345" t="s">
        <v>2475</v>
      </c>
      <c r="G4" s="1346"/>
      <c r="H4" s="1347"/>
      <c r="I4" s="1347"/>
      <c r="J4" s="1348"/>
      <c r="L4" s="1342" t="s">
        <v>2476</v>
      </c>
      <c r="M4" s="1343"/>
      <c r="N4" s="1343"/>
      <c r="O4" s="1343"/>
      <c r="P4" s="1344"/>
      <c r="Q4" t="s">
        <v>2452</v>
      </c>
    </row>
    <row r="5" spans="1:18" x14ac:dyDescent="0.15">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15">
      <c r="F6" t="s">
        <v>2502</v>
      </c>
      <c r="G6" s="103">
        <v>43089</v>
      </c>
      <c r="H6" t="s">
        <v>2501</v>
      </c>
      <c r="I6" s="776">
        <v>43453</v>
      </c>
      <c r="J6" s="92">
        <v>1000000</v>
      </c>
    </row>
    <row r="7" spans="1:18" x14ac:dyDescent="0.15">
      <c r="F7" t="s">
        <v>2472</v>
      </c>
      <c r="G7" s="103">
        <v>43185</v>
      </c>
      <c r="H7" t="s">
        <v>2500</v>
      </c>
      <c r="I7" s="776">
        <v>43549</v>
      </c>
      <c r="J7" s="92">
        <v>1000000</v>
      </c>
    </row>
    <row r="9" spans="1:18" x14ac:dyDescent="0.15">
      <c r="M9" s="103">
        <v>43276</v>
      </c>
      <c r="N9" t="s">
        <v>2711</v>
      </c>
      <c r="P9" s="92">
        <v>1000000</v>
      </c>
    </row>
    <row r="10" spans="1:18" x14ac:dyDescent="0.15">
      <c r="M10" s="103">
        <v>43409</v>
      </c>
      <c r="N10" t="s">
        <v>2598</v>
      </c>
      <c r="P10" s="92">
        <v>1000000</v>
      </c>
    </row>
    <row r="12" spans="1:18" x14ac:dyDescent="0.15">
      <c r="F12" t="s">
        <v>2774</v>
      </c>
      <c r="G12" s="103">
        <v>43539</v>
      </c>
      <c r="H12" t="s">
        <v>2775</v>
      </c>
      <c r="I12" s="776">
        <v>43904</v>
      </c>
      <c r="J12" s="92">
        <v>1000000</v>
      </c>
    </row>
    <row r="13" spans="1:18" x14ac:dyDescent="0.15">
      <c r="F13" t="s">
        <v>2774</v>
      </c>
      <c r="G13" s="103">
        <v>43551</v>
      </c>
      <c r="H13" t="s">
        <v>2775</v>
      </c>
      <c r="I13" s="776">
        <v>43916</v>
      </c>
      <c r="J13" s="92">
        <v>1000000</v>
      </c>
    </row>
    <row r="14" spans="1:18" x14ac:dyDescent="0.15">
      <c r="M14" s="103">
        <v>43619</v>
      </c>
      <c r="N14" t="s">
        <v>2801</v>
      </c>
      <c r="P14" s="92">
        <v>2000000</v>
      </c>
    </row>
    <row r="16" spans="1:18" x14ac:dyDescent="0.15">
      <c r="F16" t="s">
        <v>2897</v>
      </c>
      <c r="G16" s="103">
        <v>43865</v>
      </c>
      <c r="H16" t="s">
        <v>2775</v>
      </c>
      <c r="I16" s="776">
        <v>44230</v>
      </c>
      <c r="J16" s="92">
        <v>1000000</v>
      </c>
    </row>
    <row r="17" spans="6:16" x14ac:dyDescent="0.15">
      <c r="G17" s="103">
        <v>43879</v>
      </c>
      <c r="I17" s="776" t="s">
        <v>3028</v>
      </c>
      <c r="J17" s="92">
        <v>1000000</v>
      </c>
    </row>
    <row r="18" spans="6:16" x14ac:dyDescent="0.15">
      <c r="M18" s="103">
        <v>44168</v>
      </c>
      <c r="N18" t="s">
        <v>2801</v>
      </c>
      <c r="P18" s="92">
        <v>1000000</v>
      </c>
    </row>
    <row r="19" spans="6:16" x14ac:dyDescent="0.15">
      <c r="M19" s="103">
        <v>44186</v>
      </c>
      <c r="N19" t="s">
        <v>3094</v>
      </c>
      <c r="P19" s="92">
        <v>1000000</v>
      </c>
    </row>
    <row r="20" spans="6:16" x14ac:dyDescent="0.15">
      <c r="F20" t="s">
        <v>2899</v>
      </c>
    </row>
    <row r="25" spans="6:16" x14ac:dyDescent="0.15">
      <c r="F25" t="s">
        <v>3279</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36"/>
  <sheetViews>
    <sheetView topLeftCell="A252" workbookViewId="0">
      <selection activeCell="L437" sqref="L437"/>
    </sheetView>
  </sheetViews>
  <sheetFormatPr defaultRowHeight="24" customHeight="1" outlineLevelRow="1" x14ac:dyDescent="0.15"/>
  <cols>
    <col min="1" max="1" width="4.875" customWidth="1"/>
    <col min="2" max="2" width="30.5" customWidth="1"/>
    <col min="3" max="5" width="12.625" style="92" customWidth="1"/>
    <col min="6" max="6" width="7" customWidth="1"/>
    <col min="7" max="7" width="35.875" customWidth="1"/>
    <col min="8" max="10" width="15.125" style="92" customWidth="1"/>
    <col min="11" max="11" width="12.625" customWidth="1"/>
    <col min="12" max="12" width="14.375" style="567" customWidth="1"/>
  </cols>
  <sheetData>
    <row r="2" spans="2:12" s="59" customFormat="1" ht="18.75" customHeight="1" x14ac:dyDescent="0.15">
      <c r="B2" s="412" t="s">
        <v>1496</v>
      </c>
      <c r="C2" s="62"/>
      <c r="D2" s="62"/>
      <c r="E2" s="62"/>
      <c r="H2" s="62"/>
      <c r="I2" s="62"/>
      <c r="J2" s="62"/>
      <c r="L2" s="566"/>
    </row>
    <row r="3" spans="2:12" s="59" customFormat="1" ht="24" customHeight="1" x14ac:dyDescent="0.15">
      <c r="B3" s="1313" t="s">
        <v>381</v>
      </c>
      <c r="C3" s="1350" t="s">
        <v>382</v>
      </c>
      <c r="D3" s="1350" t="s">
        <v>383</v>
      </c>
      <c r="E3" s="1352" t="s">
        <v>384</v>
      </c>
      <c r="H3" s="62"/>
      <c r="I3" s="62"/>
      <c r="J3" s="62"/>
      <c r="L3" s="566"/>
    </row>
    <row r="4" spans="2:12" s="59" customFormat="1" ht="24" customHeight="1" x14ac:dyDescent="0.15">
      <c r="B4" s="1349"/>
      <c r="C4" s="1351"/>
      <c r="D4" s="1351"/>
      <c r="E4" s="1353"/>
      <c r="H4" s="62"/>
      <c r="I4" s="62"/>
      <c r="J4" s="62"/>
      <c r="L4" s="566"/>
    </row>
    <row r="5" spans="2:12" s="59" customFormat="1" ht="24" customHeight="1" x14ac:dyDescent="0.15">
      <c r="B5" s="67"/>
      <c r="C5" s="68"/>
      <c r="D5" s="68"/>
      <c r="E5" s="69"/>
      <c r="H5" s="62"/>
      <c r="I5" s="62"/>
      <c r="J5" s="62"/>
      <c r="L5" s="566"/>
    </row>
    <row r="6" spans="2:12" ht="24" customHeight="1" x14ac:dyDescent="0.15">
      <c r="B6" s="73" t="s">
        <v>387</v>
      </c>
      <c r="C6" s="74"/>
      <c r="D6" s="74">
        <v>556000</v>
      </c>
      <c r="E6" s="70">
        <f>SUM(C6:D6)</f>
        <v>556000</v>
      </c>
    </row>
    <row r="7" spans="2:12" ht="24" customHeight="1" x14ac:dyDescent="0.15">
      <c r="B7" s="83" t="s">
        <v>388</v>
      </c>
      <c r="C7" s="84"/>
      <c r="D7" s="84">
        <v>220000</v>
      </c>
      <c r="E7" s="77">
        <f t="shared" ref="E7:E12" si="0">SUM(C7:D7)</f>
        <v>220000</v>
      </c>
    </row>
    <row r="8" spans="2:12" ht="24" customHeight="1" x14ac:dyDescent="0.15">
      <c r="B8" s="83" t="s">
        <v>389</v>
      </c>
      <c r="C8" s="84"/>
      <c r="D8" s="84">
        <v>670000</v>
      </c>
      <c r="E8" s="77">
        <f t="shared" si="0"/>
        <v>670000</v>
      </c>
    </row>
    <row r="9" spans="2:12" ht="24" customHeight="1" x14ac:dyDescent="0.15">
      <c r="B9" s="83" t="s">
        <v>390</v>
      </c>
      <c r="C9" s="84"/>
      <c r="D9" s="84">
        <v>2368</v>
      </c>
      <c r="E9" s="77">
        <f t="shared" si="0"/>
        <v>2368</v>
      </c>
    </row>
    <row r="10" spans="2:12" ht="24" customHeight="1" x14ac:dyDescent="0.15">
      <c r="B10" s="83" t="s">
        <v>391</v>
      </c>
      <c r="C10" s="84"/>
      <c r="D10" s="84">
        <v>255000</v>
      </c>
      <c r="E10" s="77">
        <f t="shared" si="0"/>
        <v>255000</v>
      </c>
    </row>
    <row r="11" spans="2:12" ht="24" customHeight="1" x14ac:dyDescent="0.15">
      <c r="B11" s="83" t="s">
        <v>392</v>
      </c>
      <c r="C11" s="84"/>
      <c r="D11" s="84">
        <v>500000</v>
      </c>
      <c r="E11" s="77">
        <f t="shared" si="0"/>
        <v>500000</v>
      </c>
    </row>
    <row r="12" spans="2:12" ht="24" customHeight="1" x14ac:dyDescent="0.15">
      <c r="B12" s="85" t="s">
        <v>393</v>
      </c>
      <c r="C12" s="86"/>
      <c r="D12" s="86">
        <v>635020</v>
      </c>
      <c r="E12" s="87">
        <f t="shared" si="0"/>
        <v>635020</v>
      </c>
    </row>
    <row r="13" spans="2:12" ht="24" customHeight="1" x14ac:dyDescent="0.15">
      <c r="B13" s="88" t="s">
        <v>394</v>
      </c>
      <c r="C13" s="89"/>
      <c r="D13" s="89"/>
      <c r="E13" s="90">
        <f>SUM(E6:E12)</f>
        <v>2838388</v>
      </c>
    </row>
    <row r="14" spans="2:12" ht="24" customHeight="1" x14ac:dyDescent="0.15">
      <c r="B14" s="1313" t="s">
        <v>395</v>
      </c>
      <c r="C14" s="1350" t="s">
        <v>396</v>
      </c>
      <c r="D14" s="1350" t="s">
        <v>383</v>
      </c>
      <c r="E14" s="1352" t="s">
        <v>384</v>
      </c>
    </row>
    <row r="15" spans="2:12" ht="24" customHeight="1" x14ac:dyDescent="0.15">
      <c r="B15" s="1349"/>
      <c r="C15" s="1351"/>
      <c r="D15" s="1351"/>
      <c r="E15" s="1353"/>
    </row>
    <row r="16" spans="2:12" ht="24" customHeight="1" x14ac:dyDescent="0.15">
      <c r="B16" s="73" t="s">
        <v>397</v>
      </c>
      <c r="C16" s="74"/>
      <c r="D16" s="74">
        <v>1865695</v>
      </c>
      <c r="E16" s="70">
        <f>SUM(C16:D16)</f>
        <v>1865695</v>
      </c>
    </row>
    <row r="17" spans="2:6" ht="24" customHeight="1" x14ac:dyDescent="0.15">
      <c r="B17" s="83" t="s">
        <v>398</v>
      </c>
      <c r="C17" s="84"/>
      <c r="D17" s="84">
        <v>1890000</v>
      </c>
      <c r="E17" s="77">
        <f>SUM(C17:D17)</f>
        <v>1890000</v>
      </c>
    </row>
    <row r="18" spans="2:6" ht="24" customHeight="1" x14ac:dyDescent="0.15">
      <c r="B18" s="83" t="s">
        <v>399</v>
      </c>
      <c r="C18" s="84"/>
      <c r="D18" s="84">
        <v>691858</v>
      </c>
      <c r="E18" s="77">
        <f>SUM(C18:D18)</f>
        <v>691858</v>
      </c>
    </row>
    <row r="19" spans="2:6" ht="24" customHeight="1" x14ac:dyDescent="0.15">
      <c r="B19" s="83" t="s">
        <v>400</v>
      </c>
      <c r="C19" s="84"/>
      <c r="D19" s="84">
        <v>100000</v>
      </c>
      <c r="E19" s="77">
        <f>SUM(C19:D19)</f>
        <v>100000</v>
      </c>
    </row>
    <row r="20" spans="2:6" ht="24" customHeight="1" x14ac:dyDescent="0.15">
      <c r="B20" s="91" t="s">
        <v>401</v>
      </c>
      <c r="C20" s="86"/>
      <c r="D20" s="86">
        <v>340000</v>
      </c>
      <c r="E20" s="87">
        <f>SUM(C20:D20)</f>
        <v>340000</v>
      </c>
    </row>
    <row r="21" spans="2:6" ht="24" customHeight="1" x14ac:dyDescent="0.15">
      <c r="B21" s="88" t="s">
        <v>394</v>
      </c>
      <c r="C21" s="89"/>
      <c r="D21" s="89"/>
      <c r="E21" s="90">
        <f>SUM(E16:E20)</f>
        <v>4887553</v>
      </c>
    </row>
    <row r="23" spans="2:6" ht="24" customHeight="1" x14ac:dyDescent="0.15">
      <c r="B23" s="88" t="s">
        <v>402</v>
      </c>
      <c r="C23" s="89"/>
      <c r="D23" s="89"/>
      <c r="E23" s="90">
        <v>7450369</v>
      </c>
    </row>
    <row r="24" spans="2:6" ht="24" customHeight="1" x14ac:dyDescent="0.15">
      <c r="B24" s="88" t="s">
        <v>403</v>
      </c>
      <c r="C24" s="89"/>
      <c r="D24" s="89"/>
      <c r="E24" s="93">
        <v>5401204</v>
      </c>
      <c r="F24" s="1320"/>
    </row>
    <row r="25" spans="2:6" ht="24" customHeight="1" x14ac:dyDescent="0.15">
      <c r="B25" s="94" t="s">
        <v>404</v>
      </c>
      <c r="C25" s="89"/>
      <c r="D25" s="89"/>
      <c r="E25" s="89">
        <f>SUM(E23+E13-E21)</f>
        <v>5401204</v>
      </c>
      <c r="F25" s="1320"/>
    </row>
    <row r="27" spans="2:6" ht="24" customHeight="1" x14ac:dyDescent="0.15">
      <c r="B27" t="s">
        <v>1493</v>
      </c>
      <c r="E27" s="92">
        <v>0</v>
      </c>
    </row>
    <row r="28" spans="2:6" ht="24" customHeight="1" x14ac:dyDescent="0.15">
      <c r="B28" t="s">
        <v>1494</v>
      </c>
      <c r="E28" s="92">
        <f>SUM(D11)</f>
        <v>500000</v>
      </c>
    </row>
    <row r="29" spans="2:6" ht="24" customHeight="1" x14ac:dyDescent="0.15">
      <c r="B29" t="s">
        <v>1495</v>
      </c>
      <c r="E29" s="92">
        <f>SUM(D20)</f>
        <v>340000</v>
      </c>
    </row>
    <row r="30" spans="2:6" ht="24" customHeight="1" x14ac:dyDescent="0.15">
      <c r="B30" t="s">
        <v>1505</v>
      </c>
      <c r="E30" s="92">
        <f>E27+E28-E29</f>
        <v>160000</v>
      </c>
    </row>
    <row r="33" spans="2:6" ht="24" customHeight="1" x14ac:dyDescent="0.15">
      <c r="B33" s="412" t="s">
        <v>1497</v>
      </c>
      <c r="C33" s="62"/>
      <c r="D33" s="62"/>
      <c r="E33" s="62"/>
      <c r="F33" s="59"/>
    </row>
    <row r="34" spans="2:6" ht="24" customHeight="1" x14ac:dyDescent="0.15">
      <c r="B34" s="1313" t="s">
        <v>381</v>
      </c>
      <c r="C34" s="1350" t="s">
        <v>382</v>
      </c>
      <c r="D34" s="1350" t="s">
        <v>383</v>
      </c>
      <c r="E34" s="1352" t="s">
        <v>384</v>
      </c>
      <c r="F34" s="59"/>
    </row>
    <row r="35" spans="2:6" ht="24" customHeight="1" x14ac:dyDescent="0.15">
      <c r="B35" s="1349"/>
      <c r="C35" s="1351"/>
      <c r="D35" s="1351"/>
      <c r="E35" s="1353"/>
      <c r="F35" s="59"/>
    </row>
    <row r="36" spans="2:6" ht="24" customHeight="1" x14ac:dyDescent="0.15">
      <c r="B36" s="67"/>
      <c r="C36" s="68"/>
      <c r="D36" s="68"/>
      <c r="E36" s="69"/>
      <c r="F36" s="59"/>
    </row>
    <row r="37" spans="2:6" ht="24" customHeight="1" x14ac:dyDescent="0.15">
      <c r="B37" s="73" t="s">
        <v>387</v>
      </c>
      <c r="C37" s="74">
        <v>168200</v>
      </c>
      <c r="D37" s="74">
        <v>626000</v>
      </c>
      <c r="E37" s="70">
        <f>SUM(C37:D37)</f>
        <v>794200</v>
      </c>
    </row>
    <row r="38" spans="2:6" ht="24" customHeight="1" x14ac:dyDescent="0.15">
      <c r="B38" s="83" t="s">
        <v>388</v>
      </c>
      <c r="C38" s="84">
        <v>70000</v>
      </c>
      <c r="D38" s="84">
        <v>260000</v>
      </c>
      <c r="E38" s="77">
        <f t="shared" ref="E38:E43" si="1">SUM(C38:D38)</f>
        <v>330000</v>
      </c>
    </row>
    <row r="39" spans="2:6" ht="24" customHeight="1" x14ac:dyDescent="0.15">
      <c r="B39" s="83" t="s">
        <v>389</v>
      </c>
      <c r="C39" s="84">
        <v>35000</v>
      </c>
      <c r="D39" s="84">
        <v>475000</v>
      </c>
      <c r="E39" s="77">
        <f t="shared" si="1"/>
        <v>510000</v>
      </c>
    </row>
    <row r="40" spans="2:6" ht="24" customHeight="1" x14ac:dyDescent="0.15">
      <c r="B40" s="83" t="s">
        <v>390</v>
      </c>
      <c r="C40" s="84"/>
      <c r="D40" s="84">
        <v>1030</v>
      </c>
      <c r="E40" s="77">
        <f t="shared" si="1"/>
        <v>1030</v>
      </c>
    </row>
    <row r="41" spans="2:6" ht="24" customHeight="1" x14ac:dyDescent="0.15">
      <c r="B41" s="83" t="s">
        <v>391</v>
      </c>
      <c r="C41" s="84"/>
      <c r="D41" s="84">
        <v>120000</v>
      </c>
      <c r="E41" s="77">
        <f t="shared" si="1"/>
        <v>120000</v>
      </c>
    </row>
    <row r="42" spans="2:6" ht="24" customHeight="1" x14ac:dyDescent="0.15">
      <c r="B42" s="83" t="s">
        <v>392</v>
      </c>
      <c r="C42" s="84"/>
      <c r="D42" s="84">
        <v>970000</v>
      </c>
      <c r="E42" s="77">
        <f t="shared" si="1"/>
        <v>970000</v>
      </c>
    </row>
    <row r="43" spans="2:6" ht="24" customHeight="1" x14ac:dyDescent="0.15">
      <c r="B43" s="85" t="s">
        <v>393</v>
      </c>
      <c r="C43" s="86"/>
      <c r="D43" s="86"/>
      <c r="E43" s="87">
        <f t="shared" si="1"/>
        <v>0</v>
      </c>
    </row>
    <row r="44" spans="2:6" ht="24" customHeight="1" x14ac:dyDescent="0.15">
      <c r="B44" s="88" t="s">
        <v>394</v>
      </c>
      <c r="C44" s="89"/>
      <c r="D44" s="89"/>
      <c r="E44" s="90">
        <f>SUM(E37:E43)</f>
        <v>2725230</v>
      </c>
    </row>
    <row r="45" spans="2:6" ht="24" customHeight="1" x14ac:dyDescent="0.15">
      <c r="B45" s="1313" t="s">
        <v>395</v>
      </c>
      <c r="C45" s="1350" t="s">
        <v>396</v>
      </c>
      <c r="D45" s="1350" t="s">
        <v>383</v>
      </c>
      <c r="E45" s="1352" t="s">
        <v>384</v>
      </c>
    </row>
    <row r="46" spans="2:6" ht="24" customHeight="1" x14ac:dyDescent="0.15">
      <c r="B46" s="1349"/>
      <c r="C46" s="1351"/>
      <c r="D46" s="1351"/>
      <c r="E46" s="1353"/>
    </row>
    <row r="47" spans="2:6" ht="24" customHeight="1" x14ac:dyDescent="0.15">
      <c r="B47" s="73" t="s">
        <v>397</v>
      </c>
      <c r="C47" s="74"/>
      <c r="D47" s="74">
        <v>428340</v>
      </c>
      <c r="E47" s="70">
        <f>SUM(C47:D47)</f>
        <v>428340</v>
      </c>
    </row>
    <row r="48" spans="2:6" ht="24" customHeight="1" x14ac:dyDescent="0.15">
      <c r="B48" s="83" t="s">
        <v>398</v>
      </c>
      <c r="C48" s="84"/>
      <c r="D48" s="84">
        <v>480000</v>
      </c>
      <c r="E48" s="77">
        <f>SUM(C48:D48)</f>
        <v>480000</v>
      </c>
    </row>
    <row r="49" spans="2:6" ht="24" customHeight="1" x14ac:dyDescent="0.15">
      <c r="B49" s="83" t="s">
        <v>399</v>
      </c>
      <c r="C49" s="84"/>
      <c r="D49" s="84">
        <v>1155</v>
      </c>
      <c r="E49" s="77">
        <f>SUM(C49:D49)</f>
        <v>1155</v>
      </c>
    </row>
    <row r="50" spans="2:6" ht="24" customHeight="1" x14ac:dyDescent="0.15">
      <c r="B50" s="83" t="s">
        <v>400</v>
      </c>
      <c r="C50" s="84">
        <v>155000</v>
      </c>
      <c r="D50" s="84">
        <v>120000</v>
      </c>
      <c r="E50" s="77">
        <f>SUM(C50:D50)</f>
        <v>275000</v>
      </c>
    </row>
    <row r="51" spans="2:6" ht="24" customHeight="1" x14ac:dyDescent="0.15">
      <c r="B51" s="91" t="s">
        <v>401</v>
      </c>
      <c r="C51" s="86"/>
      <c r="D51" s="86">
        <v>530000</v>
      </c>
      <c r="E51" s="87">
        <f>SUM(C51:D51)</f>
        <v>530000</v>
      </c>
    </row>
    <row r="52" spans="2:6" ht="24" customHeight="1" x14ac:dyDescent="0.15">
      <c r="B52" s="88" t="s">
        <v>394</v>
      </c>
      <c r="C52" s="89"/>
      <c r="D52" s="89"/>
      <c r="E52" s="90">
        <f>SUM(E47:E51)</f>
        <v>1714495</v>
      </c>
    </row>
    <row r="54" spans="2:6" ht="24" customHeight="1" x14ac:dyDescent="0.15">
      <c r="B54" s="88" t="s">
        <v>402</v>
      </c>
      <c r="C54" s="89"/>
      <c r="D54" s="89"/>
      <c r="E54" s="90">
        <v>5401204</v>
      </c>
    </row>
    <row r="55" spans="2:6" ht="24" customHeight="1" x14ac:dyDescent="0.15">
      <c r="B55" s="88" t="s">
        <v>403</v>
      </c>
      <c r="C55" s="89"/>
      <c r="D55" s="89"/>
      <c r="E55" s="93">
        <v>6411939</v>
      </c>
      <c r="F55" s="1320"/>
    </row>
    <row r="56" spans="2:6" ht="24" customHeight="1" x14ac:dyDescent="0.15">
      <c r="B56" s="94" t="s">
        <v>404</v>
      </c>
      <c r="C56" s="89"/>
      <c r="D56" s="89"/>
      <c r="E56" s="89">
        <f>SUM(E54+E44-E52)</f>
        <v>6411939</v>
      </c>
      <c r="F56" s="1320"/>
    </row>
    <row r="58" spans="2:6" ht="24" customHeight="1" x14ac:dyDescent="0.15">
      <c r="B58" t="s">
        <v>1493</v>
      </c>
      <c r="E58" s="92">
        <v>160000</v>
      </c>
    </row>
    <row r="59" spans="2:6" ht="24" customHeight="1" x14ac:dyDescent="0.15">
      <c r="B59" t="s">
        <v>1494</v>
      </c>
      <c r="E59" s="92">
        <f>SUM(D42)</f>
        <v>970000</v>
      </c>
    </row>
    <row r="60" spans="2:6" ht="24" customHeight="1" x14ac:dyDescent="0.15">
      <c r="B60" t="s">
        <v>1495</v>
      </c>
      <c r="E60" s="92">
        <f>SUM(D51)</f>
        <v>530000</v>
      </c>
    </row>
    <row r="61" spans="2:6" ht="24" customHeight="1" x14ac:dyDescent="0.15">
      <c r="B61" t="s">
        <v>1505</v>
      </c>
      <c r="E61" s="92">
        <f>E58+E59-E60</f>
        <v>600000</v>
      </c>
    </row>
    <row r="64" spans="2:6" ht="24" customHeight="1" x14ac:dyDescent="0.15">
      <c r="B64" s="412" t="s">
        <v>1498</v>
      </c>
      <c r="C64" s="62"/>
      <c r="D64" s="62"/>
      <c r="E64" s="62"/>
      <c r="F64" s="59"/>
    </row>
    <row r="65" spans="2:6" ht="24" customHeight="1" x14ac:dyDescent="0.15">
      <c r="B65" s="1313" t="s">
        <v>381</v>
      </c>
      <c r="C65" s="1350" t="s">
        <v>382</v>
      </c>
      <c r="D65" s="1350" t="s">
        <v>383</v>
      </c>
      <c r="E65" s="1352" t="s">
        <v>384</v>
      </c>
      <c r="F65" s="59"/>
    </row>
    <row r="66" spans="2:6" ht="24" customHeight="1" x14ac:dyDescent="0.15">
      <c r="B66" s="1349"/>
      <c r="C66" s="1351"/>
      <c r="D66" s="1351"/>
      <c r="E66" s="1353"/>
      <c r="F66" s="59"/>
    </row>
    <row r="67" spans="2:6" ht="24" customHeight="1" x14ac:dyDescent="0.15">
      <c r="B67" s="67"/>
      <c r="C67" s="68"/>
      <c r="D67" s="68"/>
      <c r="E67" s="69"/>
      <c r="F67" s="59"/>
    </row>
    <row r="68" spans="2:6" ht="24" customHeight="1" x14ac:dyDescent="0.15">
      <c r="B68" s="73" t="s">
        <v>387</v>
      </c>
      <c r="C68" s="74">
        <v>129200</v>
      </c>
      <c r="D68" s="74">
        <v>649200</v>
      </c>
      <c r="E68" s="70">
        <f>SUM(C68:D68)</f>
        <v>778400</v>
      </c>
    </row>
    <row r="69" spans="2:6" ht="24" customHeight="1" x14ac:dyDescent="0.15">
      <c r="B69" s="83" t="s">
        <v>388</v>
      </c>
      <c r="C69" s="84">
        <v>70000</v>
      </c>
      <c r="D69" s="84">
        <v>200000</v>
      </c>
      <c r="E69" s="77">
        <f t="shared" ref="E69:E74" si="2">SUM(C69:D69)</f>
        <v>270000</v>
      </c>
    </row>
    <row r="70" spans="2:6" ht="24" customHeight="1" x14ac:dyDescent="0.15">
      <c r="B70" s="83" t="s">
        <v>389</v>
      </c>
      <c r="C70" s="84">
        <v>270000</v>
      </c>
      <c r="D70" s="84">
        <v>545000</v>
      </c>
      <c r="E70" s="77">
        <f t="shared" si="2"/>
        <v>815000</v>
      </c>
    </row>
    <row r="71" spans="2:6" ht="24" customHeight="1" x14ac:dyDescent="0.15">
      <c r="B71" s="83" t="s">
        <v>390</v>
      </c>
      <c r="C71" s="84"/>
      <c r="D71" s="84">
        <v>1193</v>
      </c>
      <c r="E71" s="77">
        <f t="shared" si="2"/>
        <v>1193</v>
      </c>
    </row>
    <row r="72" spans="2:6" ht="24" customHeight="1" x14ac:dyDescent="0.15">
      <c r="B72" s="83" t="s">
        <v>391</v>
      </c>
      <c r="C72" s="84"/>
      <c r="D72" s="84">
        <v>1341400</v>
      </c>
      <c r="E72" s="77">
        <f t="shared" si="2"/>
        <v>1341400</v>
      </c>
    </row>
    <row r="73" spans="2:6" ht="24" customHeight="1" x14ac:dyDescent="0.15">
      <c r="B73" s="83" t="s">
        <v>392</v>
      </c>
      <c r="C73" s="84"/>
      <c r="D73" s="84">
        <v>719000</v>
      </c>
      <c r="E73" s="77">
        <f t="shared" si="2"/>
        <v>719000</v>
      </c>
    </row>
    <row r="74" spans="2:6" ht="24" customHeight="1" x14ac:dyDescent="0.15">
      <c r="B74" s="85" t="s">
        <v>393</v>
      </c>
      <c r="C74" s="86"/>
      <c r="D74" s="86"/>
      <c r="E74" s="87">
        <f t="shared" si="2"/>
        <v>0</v>
      </c>
    </row>
    <row r="75" spans="2:6" ht="24" customHeight="1" x14ac:dyDescent="0.15">
      <c r="B75" s="88" t="s">
        <v>394</v>
      </c>
      <c r="C75" s="89"/>
      <c r="D75" s="89"/>
      <c r="E75" s="90">
        <f>SUM(E68:E74)</f>
        <v>3924993</v>
      </c>
    </row>
    <row r="76" spans="2:6" ht="24" customHeight="1" x14ac:dyDescent="0.15">
      <c r="B76" s="1313" t="s">
        <v>395</v>
      </c>
      <c r="C76" s="1350" t="s">
        <v>396</v>
      </c>
      <c r="D76" s="1350" t="s">
        <v>383</v>
      </c>
      <c r="E76" s="1352" t="s">
        <v>384</v>
      </c>
    </row>
    <row r="77" spans="2:6" ht="24" customHeight="1" x14ac:dyDescent="0.15">
      <c r="B77" s="1349"/>
      <c r="C77" s="1351"/>
      <c r="D77" s="1351"/>
      <c r="E77" s="1353"/>
    </row>
    <row r="78" spans="2:6" ht="24" customHeight="1" x14ac:dyDescent="0.15">
      <c r="B78" s="73" t="s">
        <v>397</v>
      </c>
      <c r="C78" s="74"/>
      <c r="D78" s="74">
        <v>1426145</v>
      </c>
      <c r="E78" s="70">
        <f>SUM(C78:D78)</f>
        <v>1426145</v>
      </c>
    </row>
    <row r="79" spans="2:6" ht="24" customHeight="1" x14ac:dyDescent="0.15">
      <c r="B79" s="83" t="s">
        <v>398</v>
      </c>
      <c r="C79" s="84"/>
      <c r="D79" s="84">
        <v>400000</v>
      </c>
      <c r="E79" s="77">
        <f>SUM(C79:D79)</f>
        <v>400000</v>
      </c>
    </row>
    <row r="80" spans="2:6" ht="24" customHeight="1" x14ac:dyDescent="0.15">
      <c r="B80" s="83" t="s">
        <v>399</v>
      </c>
      <c r="C80" s="84"/>
      <c r="D80" s="84">
        <v>25230</v>
      </c>
      <c r="E80" s="77">
        <f>SUM(C80:D80)</f>
        <v>25230</v>
      </c>
    </row>
    <row r="81" spans="2:6" ht="24" customHeight="1" x14ac:dyDescent="0.15">
      <c r="B81" s="83" t="s">
        <v>400</v>
      </c>
      <c r="C81" s="84"/>
      <c r="D81" s="84">
        <v>1153200</v>
      </c>
      <c r="E81" s="77">
        <f>SUM(C81:D81)</f>
        <v>1153200</v>
      </c>
    </row>
    <row r="82" spans="2:6" ht="24" customHeight="1" x14ac:dyDescent="0.15">
      <c r="B82" s="91" t="s">
        <v>401</v>
      </c>
      <c r="C82" s="86"/>
      <c r="D82" s="86">
        <v>1239000</v>
      </c>
      <c r="E82" s="87">
        <f>SUM(C82:D82)</f>
        <v>1239000</v>
      </c>
    </row>
    <row r="83" spans="2:6" ht="24" customHeight="1" x14ac:dyDescent="0.15">
      <c r="B83" s="88" t="s">
        <v>394</v>
      </c>
      <c r="C83" s="89"/>
      <c r="D83" s="89"/>
      <c r="E83" s="90">
        <f>SUM(E78:E82)</f>
        <v>4243575</v>
      </c>
    </row>
    <row r="85" spans="2:6" ht="24" customHeight="1" x14ac:dyDescent="0.15">
      <c r="B85" s="88" t="s">
        <v>402</v>
      </c>
      <c r="C85" s="89"/>
      <c r="D85" s="89"/>
      <c r="E85" s="90">
        <v>6411939</v>
      </c>
    </row>
    <row r="86" spans="2:6" ht="24" customHeight="1" x14ac:dyDescent="0.15">
      <c r="B86" s="88" t="s">
        <v>403</v>
      </c>
      <c r="C86" s="89"/>
      <c r="D86" s="89"/>
      <c r="E86" s="93">
        <v>6093357</v>
      </c>
      <c r="F86" s="1320"/>
    </row>
    <row r="87" spans="2:6" ht="24" customHeight="1" x14ac:dyDescent="0.15">
      <c r="B87" s="94" t="s">
        <v>404</v>
      </c>
      <c r="C87" s="89"/>
      <c r="D87" s="89"/>
      <c r="E87" s="89">
        <f>SUM(E85+E75-E83)</f>
        <v>6093357</v>
      </c>
      <c r="F87" s="1320"/>
    </row>
    <row r="89" spans="2:6" ht="24" customHeight="1" x14ac:dyDescent="0.15">
      <c r="B89" t="s">
        <v>1493</v>
      </c>
      <c r="E89" s="92">
        <v>600000</v>
      </c>
    </row>
    <row r="90" spans="2:6" ht="24" customHeight="1" x14ac:dyDescent="0.15">
      <c r="B90" t="s">
        <v>1494</v>
      </c>
      <c r="E90" s="92">
        <f>SUM(D73)</f>
        <v>719000</v>
      </c>
    </row>
    <row r="91" spans="2:6" ht="24" customHeight="1" x14ac:dyDescent="0.15">
      <c r="B91" t="s">
        <v>1495</v>
      </c>
      <c r="E91" s="92">
        <f>SUM(D82)</f>
        <v>1239000</v>
      </c>
    </row>
    <row r="92" spans="2:6" ht="24" customHeight="1" x14ac:dyDescent="0.15">
      <c r="B92" t="s">
        <v>1505</v>
      </c>
      <c r="E92" s="92">
        <f>E89+E90-E91</f>
        <v>80000</v>
      </c>
    </row>
    <row r="95" spans="2:6" ht="24" customHeight="1" x14ac:dyDescent="0.15">
      <c r="B95" s="412" t="s">
        <v>1499</v>
      </c>
      <c r="C95" s="62"/>
      <c r="D95" s="62"/>
      <c r="E95" s="62"/>
      <c r="F95" s="59"/>
    </row>
    <row r="96" spans="2:6" ht="24" customHeight="1" x14ac:dyDescent="0.15">
      <c r="B96" s="1313" t="s">
        <v>381</v>
      </c>
      <c r="C96" s="1350" t="s">
        <v>382</v>
      </c>
      <c r="D96" s="1350" t="s">
        <v>383</v>
      </c>
      <c r="E96" s="1352" t="s">
        <v>384</v>
      </c>
      <c r="F96" s="59"/>
    </row>
    <row r="97" spans="2:6" ht="24" customHeight="1" x14ac:dyDescent="0.15">
      <c r="B97" s="1349"/>
      <c r="C97" s="1351"/>
      <c r="D97" s="1351"/>
      <c r="E97" s="1353"/>
      <c r="F97" s="59"/>
    </row>
    <row r="98" spans="2:6" ht="24" customHeight="1" x14ac:dyDescent="0.15">
      <c r="B98" s="67"/>
      <c r="C98" s="68"/>
      <c r="D98" s="68"/>
      <c r="E98" s="69"/>
      <c r="F98" s="59"/>
    </row>
    <row r="99" spans="2:6" ht="24" customHeight="1" x14ac:dyDescent="0.15">
      <c r="B99" s="73" t="s">
        <v>387</v>
      </c>
      <c r="C99" s="74">
        <v>55000</v>
      </c>
      <c r="D99" s="74">
        <v>659600</v>
      </c>
      <c r="E99" s="70">
        <f>SUM(C99:D99)</f>
        <v>714600</v>
      </c>
    </row>
    <row r="100" spans="2:6" ht="24" customHeight="1" x14ac:dyDescent="0.15">
      <c r="B100" s="83" t="s">
        <v>388</v>
      </c>
      <c r="C100" s="84">
        <v>70000</v>
      </c>
      <c r="D100" s="84">
        <v>240000</v>
      </c>
      <c r="E100" s="77">
        <f t="shared" ref="E100:E105" si="3">SUM(C100:D100)</f>
        <v>310000</v>
      </c>
    </row>
    <row r="101" spans="2:6" ht="24" customHeight="1" x14ac:dyDescent="0.15">
      <c r="B101" s="83" t="s">
        <v>389</v>
      </c>
      <c r="C101" s="84">
        <v>200000</v>
      </c>
      <c r="D101" s="84">
        <v>545000</v>
      </c>
      <c r="E101" s="77">
        <f t="shared" si="3"/>
        <v>745000</v>
      </c>
    </row>
    <row r="102" spans="2:6" ht="24" customHeight="1" x14ac:dyDescent="0.15">
      <c r="B102" s="83" t="s">
        <v>390</v>
      </c>
      <c r="C102" s="84"/>
      <c r="D102" s="84">
        <v>1198</v>
      </c>
      <c r="E102" s="77">
        <f t="shared" si="3"/>
        <v>1198</v>
      </c>
    </row>
    <row r="103" spans="2:6" ht="24" customHeight="1" x14ac:dyDescent="0.15">
      <c r="B103" s="83" t="s">
        <v>391</v>
      </c>
      <c r="C103" s="84"/>
      <c r="D103" s="84">
        <v>337800</v>
      </c>
      <c r="E103" s="77">
        <f t="shared" si="3"/>
        <v>337800</v>
      </c>
    </row>
    <row r="104" spans="2:6" ht="24" customHeight="1" x14ac:dyDescent="0.15">
      <c r="B104" s="83" t="s">
        <v>392</v>
      </c>
      <c r="C104" s="84"/>
      <c r="D104" s="84">
        <v>890000</v>
      </c>
      <c r="E104" s="77">
        <f t="shared" si="3"/>
        <v>890000</v>
      </c>
    </row>
    <row r="105" spans="2:6" ht="24" customHeight="1" x14ac:dyDescent="0.15">
      <c r="B105" s="85" t="s">
        <v>393</v>
      </c>
      <c r="C105" s="86"/>
      <c r="D105" s="86"/>
      <c r="E105" s="87">
        <f t="shared" si="3"/>
        <v>0</v>
      </c>
    </row>
    <row r="106" spans="2:6" ht="24" customHeight="1" x14ac:dyDescent="0.15">
      <c r="B106" s="88" t="s">
        <v>394</v>
      </c>
      <c r="C106" s="89"/>
      <c r="D106" s="89"/>
      <c r="E106" s="90">
        <f>SUM(E99:E105)</f>
        <v>2998598</v>
      </c>
    </row>
    <row r="107" spans="2:6" ht="24" customHeight="1" x14ac:dyDescent="0.15">
      <c r="B107" s="1313" t="s">
        <v>395</v>
      </c>
      <c r="C107" s="1350" t="s">
        <v>396</v>
      </c>
      <c r="D107" s="1350" t="s">
        <v>383</v>
      </c>
      <c r="E107" s="1352" t="s">
        <v>384</v>
      </c>
    </row>
    <row r="108" spans="2:6" ht="24" customHeight="1" x14ac:dyDescent="0.15">
      <c r="B108" s="1349"/>
      <c r="C108" s="1351"/>
      <c r="D108" s="1351"/>
      <c r="E108" s="1353"/>
    </row>
    <row r="109" spans="2:6" ht="24" customHeight="1" x14ac:dyDescent="0.15">
      <c r="B109" s="73" t="s">
        <v>397</v>
      </c>
      <c r="C109" s="74"/>
      <c r="D109" s="74">
        <v>215000</v>
      </c>
      <c r="E109" s="70">
        <f>SUM(C109:D109)</f>
        <v>215000</v>
      </c>
    </row>
    <row r="110" spans="2:6" ht="24" customHeight="1" x14ac:dyDescent="0.15">
      <c r="B110" s="83" t="s">
        <v>398</v>
      </c>
      <c r="C110" s="84"/>
      <c r="D110" s="84">
        <v>100000</v>
      </c>
      <c r="E110" s="77">
        <f>SUM(C110:D110)</f>
        <v>100000</v>
      </c>
    </row>
    <row r="111" spans="2:6" ht="24" customHeight="1" x14ac:dyDescent="0.15">
      <c r="B111" s="83" t="s">
        <v>399</v>
      </c>
      <c r="C111" s="84"/>
      <c r="D111" s="84">
        <v>1284</v>
      </c>
      <c r="E111" s="77">
        <f>SUM(C111:D111)</f>
        <v>1284</v>
      </c>
    </row>
    <row r="112" spans="2:6" ht="24" customHeight="1" x14ac:dyDescent="0.15">
      <c r="B112" s="83" t="s">
        <v>400</v>
      </c>
      <c r="C112" s="84">
        <v>188200</v>
      </c>
      <c r="D112" s="84">
        <v>337800</v>
      </c>
      <c r="E112" s="77">
        <f>SUM(C112:D112)</f>
        <v>526000</v>
      </c>
    </row>
    <row r="113" spans="2:12" ht="24" customHeight="1" x14ac:dyDescent="0.15">
      <c r="B113" s="91" t="s">
        <v>401</v>
      </c>
      <c r="C113" s="86"/>
      <c r="D113" s="86">
        <v>830000</v>
      </c>
      <c r="E113" s="87">
        <f>SUM(C113:D113)</f>
        <v>830000</v>
      </c>
    </row>
    <row r="114" spans="2:12" ht="24" customHeight="1" x14ac:dyDescent="0.15">
      <c r="B114" s="88" t="s">
        <v>394</v>
      </c>
      <c r="C114" s="89"/>
      <c r="D114" s="89"/>
      <c r="E114" s="90">
        <f>SUM(E109:E113)</f>
        <v>1672284</v>
      </c>
    </row>
    <row r="116" spans="2:12" ht="24" customHeight="1" x14ac:dyDescent="0.15">
      <c r="B116" s="88" t="s">
        <v>402</v>
      </c>
      <c r="C116" s="89"/>
      <c r="D116" s="89"/>
      <c r="E116" s="90">
        <v>6093357</v>
      </c>
    </row>
    <row r="117" spans="2:12" ht="24" customHeight="1" x14ac:dyDescent="0.15">
      <c r="B117" s="88" t="s">
        <v>403</v>
      </c>
      <c r="C117" s="89"/>
      <c r="D117" s="89"/>
      <c r="E117" s="93">
        <v>7419671</v>
      </c>
      <c r="F117" s="1320"/>
    </row>
    <row r="118" spans="2:12" ht="24" customHeight="1" x14ac:dyDescent="0.15">
      <c r="B118" s="94" t="s">
        <v>404</v>
      </c>
      <c r="C118" s="89"/>
      <c r="D118" s="89"/>
      <c r="E118" s="89">
        <f>SUM(E116+E106-E114)</f>
        <v>7419671</v>
      </c>
      <c r="F118" s="1320"/>
    </row>
    <row r="120" spans="2:12" ht="24" customHeight="1" x14ac:dyDescent="0.15">
      <c r="B120" t="s">
        <v>1493</v>
      </c>
      <c r="E120" s="92">
        <v>80000</v>
      </c>
    </row>
    <row r="121" spans="2:12" ht="24" customHeight="1" x14ac:dyDescent="0.15">
      <c r="B121" t="s">
        <v>1494</v>
      </c>
      <c r="E121" s="92">
        <f>SUM(D104)</f>
        <v>890000</v>
      </c>
    </row>
    <row r="122" spans="2:12" ht="24" customHeight="1" x14ac:dyDescent="0.15">
      <c r="B122" t="s">
        <v>1495</v>
      </c>
      <c r="E122" s="92">
        <f>SUM(D113)</f>
        <v>830000</v>
      </c>
    </row>
    <row r="123" spans="2:12" ht="24" customHeight="1" x14ac:dyDescent="0.15">
      <c r="B123" t="s">
        <v>1505</v>
      </c>
      <c r="E123" s="92">
        <f>E120+E121-E122</f>
        <v>140000</v>
      </c>
    </row>
    <row r="126" spans="2:12" ht="24" customHeight="1" x14ac:dyDescent="0.15">
      <c r="B126" s="412" t="s">
        <v>1711</v>
      </c>
    </row>
    <row r="127" spans="2:12" ht="24" customHeight="1" x14ac:dyDescent="0.15">
      <c r="B127" s="1318" t="s">
        <v>381</v>
      </c>
      <c r="C127" s="1321" t="s">
        <v>382</v>
      </c>
      <c r="D127" s="1321" t="s">
        <v>383</v>
      </c>
      <c r="E127" s="1323" t="s">
        <v>384</v>
      </c>
      <c r="G127" s="412" t="s">
        <v>1714</v>
      </c>
    </row>
    <row r="128" spans="2:12" ht="24" customHeight="1" x14ac:dyDescent="0.15">
      <c r="B128" s="1319"/>
      <c r="C128" s="1322"/>
      <c r="D128" s="1322"/>
      <c r="E128" s="1324"/>
      <c r="G128" s="537" t="s">
        <v>1712</v>
      </c>
      <c r="H128" s="541" t="s">
        <v>1713</v>
      </c>
      <c r="I128" s="541" t="s">
        <v>388</v>
      </c>
      <c r="J128" s="541" t="s">
        <v>1708</v>
      </c>
      <c r="K128" s="542" t="s">
        <v>394</v>
      </c>
      <c r="L128" s="568" t="s">
        <v>1735</v>
      </c>
    </row>
    <row r="129" spans="2:12" ht="24" customHeight="1" x14ac:dyDescent="0.15">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15">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15">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15">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15">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15">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15">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15">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15">
      <c r="B137" s="1318" t="s">
        <v>395</v>
      </c>
      <c r="C137" s="1321" t="s">
        <v>396</v>
      </c>
      <c r="D137" s="1321" t="s">
        <v>383</v>
      </c>
      <c r="E137" s="1323" t="s">
        <v>384</v>
      </c>
      <c r="G137" s="538" t="s">
        <v>1656</v>
      </c>
      <c r="H137" s="543">
        <v>57200</v>
      </c>
      <c r="I137" s="543">
        <v>10000</v>
      </c>
      <c r="J137" s="543">
        <v>30000</v>
      </c>
      <c r="K137" s="544">
        <f t="shared" si="5"/>
        <v>97200</v>
      </c>
      <c r="L137" s="570" t="s">
        <v>1736</v>
      </c>
    </row>
    <row r="138" spans="2:12" ht="24" customHeight="1" x14ac:dyDescent="0.15">
      <c r="B138" s="1319"/>
      <c r="C138" s="1322"/>
      <c r="D138" s="1322"/>
      <c r="E138" s="1324"/>
      <c r="G138" s="538" t="s">
        <v>1658</v>
      </c>
      <c r="H138" s="543">
        <v>38400</v>
      </c>
      <c r="I138" s="543">
        <v>10000</v>
      </c>
      <c r="J138" s="543">
        <v>50000</v>
      </c>
      <c r="K138" s="544">
        <f t="shared" si="5"/>
        <v>98400</v>
      </c>
      <c r="L138" s="570" t="s">
        <v>1736</v>
      </c>
    </row>
    <row r="139" spans="2:12" ht="24" customHeight="1" thickBot="1" x14ac:dyDescent="0.2">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15">
      <c r="B141" s="83" t="s">
        <v>399</v>
      </c>
      <c r="C141" s="84"/>
      <c r="D141" s="84">
        <v>432</v>
      </c>
      <c r="E141" s="77">
        <f>SUM(C141:D141)</f>
        <v>432</v>
      </c>
      <c r="H141" s="548"/>
      <c r="I141" s="548"/>
      <c r="J141" s="548"/>
      <c r="K141" s="549"/>
    </row>
    <row r="142" spans="2:12" ht="24" customHeight="1" x14ac:dyDescent="0.15">
      <c r="B142" s="83" t="s">
        <v>400</v>
      </c>
      <c r="C142" s="84"/>
      <c r="D142" s="84">
        <v>440000</v>
      </c>
      <c r="E142" s="77">
        <f>SUM(C142:D142)</f>
        <v>440000</v>
      </c>
      <c r="G142" s="88" t="s">
        <v>1715</v>
      </c>
      <c r="H142" s="550" t="s">
        <v>1710</v>
      </c>
      <c r="I142" s="550"/>
      <c r="J142" s="550"/>
      <c r="K142" s="551" t="s">
        <v>394</v>
      </c>
      <c r="L142" s="568" t="s">
        <v>1735</v>
      </c>
    </row>
    <row r="143" spans="2:12" ht="24" customHeight="1" x14ac:dyDescent="0.15">
      <c r="B143" s="91" t="s">
        <v>401</v>
      </c>
      <c r="C143" s="86"/>
      <c r="D143" s="86">
        <v>880000</v>
      </c>
      <c r="E143" s="87">
        <f>SUM(C143:D143)</f>
        <v>880000</v>
      </c>
      <c r="G143" s="511" t="s">
        <v>1678</v>
      </c>
      <c r="H143" s="552">
        <v>35000</v>
      </c>
      <c r="I143" s="552"/>
      <c r="J143" s="552"/>
      <c r="K143" s="553"/>
      <c r="L143" s="572">
        <v>42492</v>
      </c>
    </row>
    <row r="144" spans="2:12" ht="24" customHeight="1" x14ac:dyDescent="0.15">
      <c r="B144" s="88" t="s">
        <v>394</v>
      </c>
      <c r="C144" s="89"/>
      <c r="D144" s="89"/>
      <c r="E144" s="90">
        <f>SUM(E139:E143)</f>
        <v>2000544</v>
      </c>
      <c r="G144" s="511" t="s">
        <v>1681</v>
      </c>
      <c r="H144" s="552">
        <v>40000</v>
      </c>
      <c r="I144" s="552"/>
      <c r="J144" s="552"/>
      <c r="K144" s="553"/>
      <c r="L144" s="577">
        <v>42520</v>
      </c>
    </row>
    <row r="145" spans="2:12" ht="24" customHeight="1" thickBot="1" x14ac:dyDescent="0.2">
      <c r="G145" s="512" t="s">
        <v>1510</v>
      </c>
      <c r="H145" s="554">
        <v>40000</v>
      </c>
      <c r="I145" s="554"/>
      <c r="J145" s="554"/>
      <c r="K145" s="553"/>
      <c r="L145" s="573" t="s">
        <v>1736</v>
      </c>
    </row>
    <row r="146" spans="2:12" ht="24" customHeight="1" thickBot="1" x14ac:dyDescent="0.2">
      <c r="B146" s="88" t="s">
        <v>1739</v>
      </c>
      <c r="C146" s="89"/>
      <c r="D146" s="89"/>
      <c r="E146" s="90">
        <v>7419671</v>
      </c>
      <c r="G146" s="512"/>
      <c r="H146" s="513">
        <f>SUM(H143:H145)</f>
        <v>115000</v>
      </c>
      <c r="I146" s="513"/>
      <c r="J146" s="513"/>
      <c r="K146" s="540">
        <f>SUM(H146:J146)</f>
        <v>115000</v>
      </c>
    </row>
    <row r="147" spans="2:12" ht="24" customHeight="1" thickBot="1" x14ac:dyDescent="0.2">
      <c r="B147" s="88" t="s">
        <v>403</v>
      </c>
      <c r="C147" s="89"/>
      <c r="D147" s="89"/>
      <c r="E147" s="93">
        <v>8132355</v>
      </c>
    </row>
    <row r="148" spans="2:12" ht="24" customHeight="1" thickBot="1" x14ac:dyDescent="0.2">
      <c r="B148" s="415" t="s">
        <v>1740</v>
      </c>
      <c r="C148" s="416"/>
      <c r="D148" s="416"/>
      <c r="E148" s="416">
        <f>SUM(E146+E136-E144)</f>
        <v>8132355</v>
      </c>
      <c r="G148" s="536" t="s">
        <v>1709</v>
      </c>
      <c r="H148" s="513"/>
      <c r="I148" s="513"/>
      <c r="J148" s="513"/>
      <c r="K148" s="540">
        <f>SUM(K140:K147)</f>
        <v>764400</v>
      </c>
    </row>
    <row r="149" spans="2:12" ht="24" customHeight="1" thickTop="1" x14ac:dyDescent="0.15"/>
    <row r="150" spans="2:12" ht="24" customHeight="1" x14ac:dyDescent="0.15">
      <c r="B150" t="s">
        <v>1493</v>
      </c>
      <c r="E150" s="92">
        <v>140000</v>
      </c>
    </row>
    <row r="151" spans="2:12" ht="24" customHeight="1" x14ac:dyDescent="0.15">
      <c r="B151" t="s">
        <v>1494</v>
      </c>
      <c r="E151" s="92">
        <f>SUM(D134)</f>
        <v>760000</v>
      </c>
    </row>
    <row r="152" spans="2:12" ht="24" customHeight="1" x14ac:dyDescent="0.15">
      <c r="B152" t="s">
        <v>1495</v>
      </c>
      <c r="E152" s="92">
        <f>SUM(D143)</f>
        <v>880000</v>
      </c>
    </row>
    <row r="153" spans="2:12" ht="24" customHeight="1" x14ac:dyDescent="0.15">
      <c r="B153" t="s">
        <v>1505</v>
      </c>
      <c r="E153" s="92">
        <f>E150+E151-E152</f>
        <v>20000</v>
      </c>
    </row>
    <row r="156" spans="2:12" ht="24" customHeight="1" x14ac:dyDescent="0.15">
      <c r="B156" s="412" t="s">
        <v>1864</v>
      </c>
    </row>
    <row r="157" spans="2:12" ht="24" customHeight="1" x14ac:dyDescent="0.15">
      <c r="B157" s="1318" t="s">
        <v>381</v>
      </c>
      <c r="C157" s="1321" t="s">
        <v>382</v>
      </c>
      <c r="D157" s="1321" t="s">
        <v>383</v>
      </c>
      <c r="E157" s="1323" t="s">
        <v>384</v>
      </c>
      <c r="G157" s="412" t="s">
        <v>1865</v>
      </c>
    </row>
    <row r="158" spans="2:12" ht="24" customHeight="1" x14ac:dyDescent="0.15">
      <c r="B158" s="1319"/>
      <c r="C158" s="1322"/>
      <c r="D158" s="1322"/>
      <c r="E158" s="1324"/>
      <c r="G158" s="537" t="s">
        <v>1712</v>
      </c>
      <c r="H158" s="541" t="s">
        <v>1713</v>
      </c>
      <c r="I158" s="541" t="s">
        <v>388</v>
      </c>
      <c r="J158" s="625" t="s">
        <v>1708</v>
      </c>
      <c r="K158" s="622" t="s">
        <v>394</v>
      </c>
      <c r="L158" s="568" t="s">
        <v>1735</v>
      </c>
    </row>
    <row r="159" spans="2:12" ht="24" customHeight="1" x14ac:dyDescent="0.15">
      <c r="B159" s="67"/>
      <c r="C159" s="68"/>
      <c r="D159" s="68"/>
      <c r="E159" s="69"/>
      <c r="G159" s="538" t="s">
        <v>1589</v>
      </c>
      <c r="H159" s="543">
        <v>2800</v>
      </c>
      <c r="I159" s="543">
        <v>10000</v>
      </c>
      <c r="J159" s="626">
        <v>50000</v>
      </c>
      <c r="K159" s="623">
        <f>SUM(H159:J159)</f>
        <v>62800</v>
      </c>
      <c r="L159" s="572">
        <v>42825</v>
      </c>
    </row>
    <row r="160" spans="2:12" ht="24" customHeight="1" x14ac:dyDescent="0.15">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15">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15">
      <c r="B162" s="511" t="s">
        <v>389</v>
      </c>
      <c r="C162" s="115">
        <v>115000</v>
      </c>
      <c r="D162" s="115">
        <v>665000</v>
      </c>
      <c r="E162" s="489">
        <f t="shared" si="6"/>
        <v>780000</v>
      </c>
      <c r="G162" s="538" t="s">
        <v>1994</v>
      </c>
      <c r="H162" s="543"/>
      <c r="J162" s="626"/>
      <c r="K162" s="623">
        <v>22800</v>
      </c>
      <c r="L162" s="577">
        <v>42837</v>
      </c>
    </row>
    <row r="163" spans="2:12" ht="24" customHeight="1" x14ac:dyDescent="0.15">
      <c r="B163" s="511" t="s">
        <v>390</v>
      </c>
      <c r="C163" s="115"/>
      <c r="D163" s="115">
        <v>841</v>
      </c>
      <c r="E163" s="489">
        <f t="shared" si="6"/>
        <v>841</v>
      </c>
      <c r="G163" s="538"/>
      <c r="H163" s="543"/>
      <c r="I163" s="543"/>
      <c r="J163" s="626"/>
      <c r="K163" s="623"/>
      <c r="L163" s="570"/>
    </row>
    <row r="164" spans="2:12" ht="24" customHeight="1" x14ac:dyDescent="0.15">
      <c r="B164" s="511" t="s">
        <v>391</v>
      </c>
      <c r="C164" s="115"/>
      <c r="D164" s="115"/>
      <c r="E164" s="489">
        <f t="shared" si="6"/>
        <v>0</v>
      </c>
      <c r="G164" s="538"/>
      <c r="H164" s="543"/>
      <c r="I164" s="543"/>
      <c r="J164" s="626"/>
      <c r="K164" s="623"/>
      <c r="L164" s="570"/>
    </row>
    <row r="165" spans="2:12" ht="24" customHeight="1" x14ac:dyDescent="0.15">
      <c r="B165" s="511" t="s">
        <v>392</v>
      </c>
      <c r="C165" s="115"/>
      <c r="D165" s="115">
        <v>990000</v>
      </c>
      <c r="E165" s="489">
        <f t="shared" si="6"/>
        <v>990000</v>
      </c>
      <c r="G165" s="538"/>
      <c r="H165" s="543"/>
      <c r="I165" s="543"/>
      <c r="J165" s="626"/>
      <c r="K165" s="623"/>
      <c r="L165" s="570"/>
    </row>
    <row r="166" spans="2:12" ht="24" customHeight="1" x14ac:dyDescent="0.15">
      <c r="B166" s="512" t="s">
        <v>393</v>
      </c>
      <c r="C166" s="513"/>
      <c r="D166" s="513"/>
      <c r="E166" s="490">
        <f t="shared" si="6"/>
        <v>0</v>
      </c>
      <c r="G166" s="538"/>
      <c r="H166" s="543"/>
      <c r="I166" s="543"/>
      <c r="J166" s="626"/>
      <c r="K166" s="623"/>
      <c r="L166" s="570"/>
    </row>
    <row r="167" spans="2:12" ht="24" customHeight="1" thickBot="1" x14ac:dyDescent="0.2">
      <c r="B167" s="88" t="s">
        <v>394</v>
      </c>
      <c r="C167" s="89"/>
      <c r="D167" s="89"/>
      <c r="E167" s="90">
        <f>SUM(E160:E166)</f>
        <v>3242441</v>
      </c>
      <c r="G167" s="539"/>
      <c r="H167" s="545"/>
      <c r="I167" s="545"/>
      <c r="J167" s="627"/>
      <c r="K167" s="623"/>
      <c r="L167" s="571"/>
    </row>
    <row r="168" spans="2:12" ht="24" customHeight="1" thickBot="1" x14ac:dyDescent="0.2">
      <c r="B168" s="1318" t="s">
        <v>395</v>
      </c>
      <c r="C168" s="1321" t="s">
        <v>396</v>
      </c>
      <c r="D168" s="1321" t="s">
        <v>383</v>
      </c>
      <c r="E168" s="1323" t="s">
        <v>384</v>
      </c>
      <c r="G168" s="539"/>
      <c r="H168" s="545">
        <f>SUM(H159:H167)</f>
        <v>10400</v>
      </c>
      <c r="I168" s="545">
        <f>SUM(I159:I167)</f>
        <v>30000</v>
      </c>
      <c r="J168" s="627">
        <f>SUM(J159:J167)</f>
        <v>110000</v>
      </c>
      <c r="K168" s="624">
        <f>SUM(H168:J168)</f>
        <v>150400</v>
      </c>
    </row>
    <row r="169" spans="2:12" ht="24" customHeight="1" x14ac:dyDescent="0.15">
      <c r="B169" s="1319"/>
      <c r="C169" s="1322"/>
      <c r="D169" s="1322"/>
      <c r="E169" s="1324"/>
      <c r="H169" s="548"/>
      <c r="I169" s="548"/>
      <c r="J169" s="548"/>
      <c r="K169" s="549"/>
    </row>
    <row r="170" spans="2:12" ht="24" customHeight="1" x14ac:dyDescent="0.15">
      <c r="B170" s="73" t="s">
        <v>397</v>
      </c>
      <c r="C170" s="74"/>
      <c r="D170" s="74">
        <v>245000</v>
      </c>
      <c r="E170" s="70">
        <f>SUM(C170:D170)</f>
        <v>245000</v>
      </c>
      <c r="G170" s="88" t="s">
        <v>1715</v>
      </c>
      <c r="H170" s="550" t="s">
        <v>1710</v>
      </c>
      <c r="I170" s="550"/>
      <c r="J170" s="550"/>
      <c r="K170" s="551" t="s">
        <v>394</v>
      </c>
      <c r="L170" s="621" t="s">
        <v>1735</v>
      </c>
    </row>
    <row r="171" spans="2:12" ht="24" customHeight="1" x14ac:dyDescent="0.15">
      <c r="B171" s="83" t="s">
        <v>398</v>
      </c>
      <c r="C171" s="84">
        <v>50000</v>
      </c>
      <c r="D171" s="84">
        <v>100000</v>
      </c>
      <c r="E171" s="77">
        <f>SUM(C171:D171)</f>
        <v>150000</v>
      </c>
      <c r="G171" s="511" t="s">
        <v>1672</v>
      </c>
      <c r="H171" s="552">
        <v>20000</v>
      </c>
      <c r="I171" s="552"/>
      <c r="J171" s="552"/>
      <c r="K171" s="553"/>
      <c r="L171" s="572">
        <v>42850</v>
      </c>
    </row>
    <row r="172" spans="2:12" ht="24" customHeight="1" x14ac:dyDescent="0.15">
      <c r="B172" s="83" t="s">
        <v>399</v>
      </c>
      <c r="C172" s="84"/>
      <c r="D172" s="84">
        <v>1782</v>
      </c>
      <c r="E172" s="77">
        <f>SUM(C172:D172)</f>
        <v>1782</v>
      </c>
      <c r="G172" s="511" t="s">
        <v>1674</v>
      </c>
      <c r="H172" s="552">
        <v>20000</v>
      </c>
      <c r="I172" s="552"/>
      <c r="J172" s="552"/>
      <c r="K172" s="553"/>
      <c r="L172" s="577">
        <v>43021</v>
      </c>
    </row>
    <row r="173" spans="2:12" ht="24" customHeight="1" x14ac:dyDescent="0.15">
      <c r="B173" s="83" t="s">
        <v>400</v>
      </c>
      <c r="C173" s="84"/>
      <c r="D173" s="84">
        <v>30000</v>
      </c>
      <c r="E173" s="77">
        <f>SUM(C173:D173)</f>
        <v>30000</v>
      </c>
      <c r="G173" s="511" t="s">
        <v>1679</v>
      </c>
      <c r="H173" s="552">
        <v>35000</v>
      </c>
      <c r="I173" s="552"/>
      <c r="J173" s="552"/>
      <c r="K173" s="553"/>
      <c r="L173" s="577">
        <v>42825</v>
      </c>
    </row>
    <row r="174" spans="2:12" ht="24" customHeight="1" x14ac:dyDescent="0.15">
      <c r="B174" s="91" t="s">
        <v>401</v>
      </c>
      <c r="C174" s="86"/>
      <c r="D174" s="86">
        <v>1010000</v>
      </c>
      <c r="E174" s="87">
        <f>SUM(C174:D174)</f>
        <v>1010000</v>
      </c>
      <c r="G174" s="511" t="s">
        <v>1684</v>
      </c>
      <c r="H174" s="552">
        <v>5000</v>
      </c>
      <c r="I174" s="552"/>
      <c r="J174" s="552"/>
      <c r="K174" s="553"/>
      <c r="L174" s="577">
        <v>42846</v>
      </c>
    </row>
    <row r="175" spans="2:12" ht="24" customHeight="1" x14ac:dyDescent="0.15">
      <c r="B175" s="88" t="s">
        <v>394</v>
      </c>
      <c r="C175" s="89"/>
      <c r="D175" s="89"/>
      <c r="E175" s="90">
        <f>SUM(E170:E174)</f>
        <v>1436782</v>
      </c>
      <c r="G175" s="512"/>
      <c r="H175" s="554"/>
      <c r="I175" s="554"/>
      <c r="J175" s="554"/>
      <c r="K175" s="629"/>
      <c r="L175" s="573"/>
    </row>
    <row r="176" spans="2:12" ht="24" customHeight="1" thickBot="1" x14ac:dyDescent="0.2">
      <c r="G176" s="512"/>
      <c r="H176" s="513">
        <f>SUM(H171:H175)</f>
        <v>80000</v>
      </c>
      <c r="I176" s="513"/>
      <c r="J176" s="513"/>
      <c r="K176" s="628">
        <f>SUM(H176:J176)</f>
        <v>80000</v>
      </c>
    </row>
    <row r="177" spans="2:12" ht="24" customHeight="1" thickBot="1" x14ac:dyDescent="0.2">
      <c r="B177" s="88" t="s">
        <v>402</v>
      </c>
      <c r="C177" s="89"/>
      <c r="D177" s="89"/>
      <c r="E177" s="90">
        <v>8132355</v>
      </c>
    </row>
    <row r="178" spans="2:12" ht="24" customHeight="1" thickBot="1" x14ac:dyDescent="0.2">
      <c r="B178" s="88" t="s">
        <v>1863</v>
      </c>
      <c r="C178" s="89"/>
      <c r="D178" s="89"/>
      <c r="E178" s="93">
        <v>9938014</v>
      </c>
      <c r="G178" s="536" t="s">
        <v>1709</v>
      </c>
      <c r="H178" s="513"/>
      <c r="I178" s="513"/>
      <c r="J178" s="513"/>
      <c r="K178" s="540">
        <f>SUM(K168:K177)</f>
        <v>230400</v>
      </c>
    </row>
    <row r="179" spans="2:12" ht="24" customHeight="1" thickBot="1" x14ac:dyDescent="0.2">
      <c r="B179" s="415" t="s">
        <v>1862</v>
      </c>
      <c r="C179" s="416"/>
      <c r="D179" s="416"/>
      <c r="E179" s="416">
        <f>SUM(E177+E167-E175)</f>
        <v>9938014</v>
      </c>
    </row>
    <row r="180" spans="2:12" ht="24" customHeight="1" thickTop="1" x14ac:dyDescent="0.15"/>
    <row r="181" spans="2:12" ht="24" customHeight="1" x14ac:dyDescent="0.15">
      <c r="B181" t="s">
        <v>1493</v>
      </c>
      <c r="E181" s="92">
        <v>20000</v>
      </c>
    </row>
    <row r="182" spans="2:12" ht="24" customHeight="1" x14ac:dyDescent="0.15">
      <c r="B182" t="s">
        <v>1494</v>
      </c>
      <c r="E182" s="92">
        <f>SUM(D165)</f>
        <v>990000</v>
      </c>
    </row>
    <row r="183" spans="2:12" ht="24" customHeight="1" x14ac:dyDescent="0.15">
      <c r="B183" t="s">
        <v>1495</v>
      </c>
      <c r="E183" s="92">
        <f>SUM(D174)</f>
        <v>1010000</v>
      </c>
    </row>
    <row r="184" spans="2:12" ht="24" customHeight="1" x14ac:dyDescent="0.15">
      <c r="B184" t="s">
        <v>1505</v>
      </c>
      <c r="E184" s="92">
        <f>E181+E182-E183</f>
        <v>0</v>
      </c>
    </row>
    <row r="187" spans="2:12" ht="24" customHeight="1" x14ac:dyDescent="0.15">
      <c r="B187" s="412" t="s">
        <v>2298</v>
      </c>
    </row>
    <row r="188" spans="2:12" ht="24" customHeight="1" x14ac:dyDescent="0.15">
      <c r="B188" s="1318" t="s">
        <v>381</v>
      </c>
      <c r="C188" s="1321" t="s">
        <v>382</v>
      </c>
      <c r="D188" s="1321" t="s">
        <v>383</v>
      </c>
      <c r="E188" s="1323" t="s">
        <v>384</v>
      </c>
      <c r="G188" s="412" t="s">
        <v>2316</v>
      </c>
    </row>
    <row r="189" spans="2:12" ht="24" customHeight="1" x14ac:dyDescent="0.15">
      <c r="B189" s="1319"/>
      <c r="C189" s="1322"/>
      <c r="D189" s="1322"/>
      <c r="E189" s="1324"/>
      <c r="G189" s="537" t="s">
        <v>1712</v>
      </c>
      <c r="H189" s="541" t="s">
        <v>1713</v>
      </c>
      <c r="I189" s="541" t="s">
        <v>388</v>
      </c>
      <c r="J189" s="625" t="s">
        <v>1708</v>
      </c>
      <c r="K189" s="622" t="s">
        <v>394</v>
      </c>
      <c r="L189" s="568" t="s">
        <v>1735</v>
      </c>
    </row>
    <row r="190" spans="2:12" ht="24" customHeight="1" x14ac:dyDescent="0.15">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15">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15">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15">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15">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15">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15">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15">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15">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15">
      <c r="B199" s="1318" t="s">
        <v>395</v>
      </c>
      <c r="C199" s="1321" t="s">
        <v>396</v>
      </c>
      <c r="D199" s="1321" t="s">
        <v>383</v>
      </c>
      <c r="E199" s="1323" t="s">
        <v>384</v>
      </c>
      <c r="G199" s="511" t="s">
        <v>2314</v>
      </c>
      <c r="H199" s="543" t="s">
        <v>2404</v>
      </c>
      <c r="I199" s="543">
        <v>10000</v>
      </c>
      <c r="J199" s="626">
        <v>30000</v>
      </c>
      <c r="K199" s="696">
        <f t="shared" si="8"/>
        <v>40000</v>
      </c>
      <c r="L199" s="570" t="s">
        <v>1736</v>
      </c>
    </row>
    <row r="200" spans="2:14" ht="24" customHeight="1" x14ac:dyDescent="0.15">
      <c r="B200" s="1319"/>
      <c r="C200" s="1322"/>
      <c r="D200" s="1322"/>
      <c r="E200" s="1324"/>
      <c r="G200" s="511" t="s">
        <v>2315</v>
      </c>
      <c r="H200" s="543" t="s">
        <v>2404</v>
      </c>
      <c r="I200" s="543">
        <v>10000</v>
      </c>
      <c r="J200" s="626">
        <v>30000</v>
      </c>
      <c r="K200" s="696">
        <f t="shared" si="8"/>
        <v>40000</v>
      </c>
      <c r="L200" s="570" t="s">
        <v>1736</v>
      </c>
    </row>
    <row r="201" spans="2:14" ht="24" customHeight="1" x14ac:dyDescent="0.15">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15">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15">
      <c r="B205" s="83" t="s">
        <v>401</v>
      </c>
      <c r="C205" s="709"/>
      <c r="D205" s="709">
        <v>500000</v>
      </c>
      <c r="E205" s="77">
        <f t="shared" si="9"/>
        <v>500000</v>
      </c>
      <c r="G205" s="412" t="s">
        <v>2317</v>
      </c>
      <c r="H205" s="548"/>
      <c r="I205" s="548"/>
      <c r="J205" s="548"/>
      <c r="K205" s="549"/>
    </row>
    <row r="206" spans="2:14" ht="24" customHeight="1" x14ac:dyDescent="0.15">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15">
      <c r="B207" s="88" t="s">
        <v>394</v>
      </c>
      <c r="C207" s="89"/>
      <c r="D207" s="89"/>
      <c r="E207" s="90">
        <f>SUM(E201:E206)</f>
        <v>3125456</v>
      </c>
      <c r="G207" s="511" t="s">
        <v>1676</v>
      </c>
      <c r="H207" s="552">
        <v>90000</v>
      </c>
      <c r="I207" s="552"/>
      <c r="J207" s="552"/>
      <c r="K207" s="553"/>
      <c r="L207" s="572">
        <v>43161</v>
      </c>
    </row>
    <row r="208" spans="2:14" ht="24" customHeight="1" x14ac:dyDescent="0.15">
      <c r="G208" s="511" t="s">
        <v>1676</v>
      </c>
      <c r="H208" s="552">
        <v>35000</v>
      </c>
      <c r="I208" s="552"/>
      <c r="J208" s="552"/>
      <c r="K208" s="553"/>
      <c r="L208" s="577">
        <v>43185</v>
      </c>
    </row>
    <row r="209" spans="2:12" ht="24" customHeight="1" x14ac:dyDescent="0.15">
      <c r="B209" s="88" t="s">
        <v>402</v>
      </c>
      <c r="C209" s="89"/>
      <c r="D209" s="89"/>
      <c r="E209" s="90">
        <v>9938014</v>
      </c>
      <c r="G209" s="511" t="s">
        <v>2299</v>
      </c>
      <c r="H209" s="552">
        <v>40000</v>
      </c>
      <c r="I209" s="552"/>
      <c r="J209" s="552"/>
      <c r="K209" s="553"/>
      <c r="L209" s="577"/>
    </row>
    <row r="210" spans="2:12" ht="24" customHeight="1" x14ac:dyDescent="0.15">
      <c r="B210" s="88" t="s">
        <v>1863</v>
      </c>
      <c r="C210" s="89"/>
      <c r="D210" s="89"/>
      <c r="E210" s="93">
        <v>9429254</v>
      </c>
      <c r="G210" s="511"/>
      <c r="H210" s="552"/>
      <c r="I210" s="552"/>
      <c r="J210" s="552"/>
      <c r="K210" s="553"/>
      <c r="L210" s="577"/>
    </row>
    <row r="211" spans="2:12" ht="24" customHeight="1" thickBot="1" x14ac:dyDescent="0.2">
      <c r="B211" s="415" t="s">
        <v>1862</v>
      </c>
      <c r="C211" s="416"/>
      <c r="D211" s="416"/>
      <c r="E211" s="416">
        <f>SUM(E209+E198-E207)</f>
        <v>9429254</v>
      </c>
      <c r="G211" s="512"/>
      <c r="H211" s="554"/>
      <c r="I211" s="554"/>
      <c r="J211" s="554"/>
      <c r="K211" s="629"/>
      <c r="L211" s="573"/>
    </row>
    <row r="212" spans="2:12" ht="24" customHeight="1" thickTop="1" thickBot="1" x14ac:dyDescent="0.2">
      <c r="G212" s="512"/>
      <c r="H212" s="513">
        <f>SUM(H207:H211)</f>
        <v>165000</v>
      </c>
      <c r="I212" s="513"/>
      <c r="J212" s="513"/>
      <c r="K212" s="628">
        <f>SUM(H212:J212)</f>
        <v>165000</v>
      </c>
    </row>
    <row r="213" spans="2:12" ht="24" customHeight="1" thickBot="1" x14ac:dyDescent="0.2">
      <c r="B213" t="s">
        <v>2312</v>
      </c>
      <c r="E213" s="92">
        <v>0</v>
      </c>
    </row>
    <row r="214" spans="2:12" ht="24" customHeight="1" thickBot="1" x14ac:dyDescent="0.2">
      <c r="B214" t="s">
        <v>1494</v>
      </c>
      <c r="E214" s="92">
        <v>720000</v>
      </c>
      <c r="G214" s="536" t="s">
        <v>1709</v>
      </c>
      <c r="H214" s="513"/>
      <c r="I214" s="513"/>
      <c r="J214" s="513"/>
      <c r="K214" s="540">
        <f>SUM(K204:K213)</f>
        <v>879800</v>
      </c>
    </row>
    <row r="215" spans="2:12" ht="24" customHeight="1" x14ac:dyDescent="0.15">
      <c r="B215" t="s">
        <v>1495</v>
      </c>
      <c r="E215" s="92">
        <v>500000</v>
      </c>
    </row>
    <row r="216" spans="2:12" ht="24" customHeight="1" x14ac:dyDescent="0.15">
      <c r="B216" s="536" t="s">
        <v>2318</v>
      </c>
      <c r="C216" s="513"/>
      <c r="D216" s="513"/>
      <c r="E216" s="513">
        <v>220000</v>
      </c>
    </row>
    <row r="220" spans="2:12" ht="24" customHeight="1" x14ac:dyDescent="0.15">
      <c r="B220" s="412" t="s">
        <v>2298</v>
      </c>
      <c r="C220" s="419"/>
      <c r="D220" s="418"/>
      <c r="E220" s="62"/>
    </row>
    <row r="221" spans="2:12" ht="24" customHeight="1" x14ac:dyDescent="0.15">
      <c r="B221" s="1318" t="s">
        <v>2579</v>
      </c>
      <c r="C221" s="1321" t="s">
        <v>382</v>
      </c>
      <c r="D221" s="1321" t="s">
        <v>383</v>
      </c>
      <c r="E221" s="1323" t="s">
        <v>384</v>
      </c>
      <c r="G221" s="412" t="s">
        <v>2759</v>
      </c>
    </row>
    <row r="222" spans="2:12" ht="24" customHeight="1" x14ac:dyDescent="0.15">
      <c r="B222" s="1319"/>
      <c r="C222" s="1322"/>
      <c r="D222" s="1322"/>
      <c r="E222" s="1324"/>
      <c r="G222" s="537" t="s">
        <v>1712</v>
      </c>
      <c r="H222" s="541" t="s">
        <v>1713</v>
      </c>
      <c r="I222" s="541" t="s">
        <v>388</v>
      </c>
      <c r="J222" s="625" t="s">
        <v>1708</v>
      </c>
      <c r="K222" s="622" t="s">
        <v>394</v>
      </c>
      <c r="L222" s="568" t="s">
        <v>1735</v>
      </c>
    </row>
    <row r="223" spans="2:12" ht="24" customHeight="1" x14ac:dyDescent="0.15">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15">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15">
      <c r="B225" s="83" t="s">
        <v>2507</v>
      </c>
      <c r="C225" s="709">
        <v>165000</v>
      </c>
      <c r="D225" s="709">
        <v>675000</v>
      </c>
      <c r="E225" s="77">
        <f t="shared" si="10"/>
        <v>840000</v>
      </c>
      <c r="G225" s="862"/>
      <c r="H225" s="543"/>
      <c r="I225" s="115"/>
      <c r="J225" s="626"/>
      <c r="K225" s="623"/>
      <c r="L225" s="570"/>
    </row>
    <row r="226" spans="2:12" ht="24" customHeight="1" x14ac:dyDescent="0.15">
      <c r="B226" s="83" t="s">
        <v>2508</v>
      </c>
      <c r="C226" s="709"/>
      <c r="D226" s="709">
        <v>93</v>
      </c>
      <c r="E226" s="77">
        <f t="shared" si="10"/>
        <v>93</v>
      </c>
      <c r="G226" s="539"/>
      <c r="H226" s="545"/>
      <c r="I226" s="545"/>
      <c r="J226" s="627"/>
      <c r="K226" s="863"/>
      <c r="L226" s="573"/>
    </row>
    <row r="227" spans="2:12" ht="24" customHeight="1" thickBot="1" x14ac:dyDescent="0.2">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15">
      <c r="B228" s="83" t="s">
        <v>2510</v>
      </c>
      <c r="C228" s="709"/>
      <c r="D228" s="709">
        <v>880000</v>
      </c>
      <c r="E228" s="77">
        <f t="shared" si="10"/>
        <v>880000</v>
      </c>
      <c r="K228" s="865"/>
      <c r="L228" s="725"/>
    </row>
    <row r="229" spans="2:12" ht="24" customHeight="1" x14ac:dyDescent="0.15">
      <c r="B229" s="83" t="s">
        <v>2526</v>
      </c>
      <c r="C229" s="709"/>
      <c r="D229" s="709">
        <v>766000</v>
      </c>
      <c r="E229" s="77">
        <f t="shared" si="10"/>
        <v>766000</v>
      </c>
      <c r="G229" s="412" t="s">
        <v>2760</v>
      </c>
      <c r="H229" s="548"/>
      <c r="I229" s="548"/>
      <c r="J229" s="548"/>
      <c r="K229" s="549"/>
    </row>
    <row r="230" spans="2:12" ht="24" customHeight="1" x14ac:dyDescent="0.15">
      <c r="B230" s="83" t="s">
        <v>2529</v>
      </c>
      <c r="C230" s="709"/>
      <c r="D230" s="709"/>
      <c r="E230" s="77">
        <f t="shared" si="10"/>
        <v>0</v>
      </c>
      <c r="G230" s="88" t="s">
        <v>1715</v>
      </c>
      <c r="H230" s="550" t="s">
        <v>1710</v>
      </c>
      <c r="I230" s="550"/>
      <c r="J230" s="550"/>
      <c r="K230" s="866" t="s">
        <v>394</v>
      </c>
      <c r="L230" s="621" t="s">
        <v>1735</v>
      </c>
    </row>
    <row r="231" spans="2:12" ht="24" customHeight="1" x14ac:dyDescent="0.15">
      <c r="B231" s="83" t="s">
        <v>2511</v>
      </c>
      <c r="C231" s="709"/>
      <c r="D231" s="709">
        <v>2000000</v>
      </c>
      <c r="E231" s="77">
        <f t="shared" si="10"/>
        <v>2000000</v>
      </c>
      <c r="G231" s="511" t="s">
        <v>2299</v>
      </c>
      <c r="H231" s="552">
        <v>40000</v>
      </c>
      <c r="I231" s="552"/>
      <c r="J231" s="552"/>
      <c r="K231" s="867"/>
      <c r="L231" s="572"/>
    </row>
    <row r="232" spans="2:12" ht="24" customHeight="1" x14ac:dyDescent="0.15">
      <c r="B232" s="91"/>
      <c r="C232" s="710"/>
      <c r="D232" s="710"/>
      <c r="E232" s="87"/>
      <c r="G232" s="511" t="s">
        <v>1682</v>
      </c>
      <c r="H232" s="552">
        <v>10000</v>
      </c>
      <c r="I232" s="552"/>
      <c r="J232" s="552"/>
      <c r="K232" s="867"/>
      <c r="L232" s="577"/>
    </row>
    <row r="233" spans="2:12" ht="24" customHeight="1" x14ac:dyDescent="0.15">
      <c r="B233" s="88" t="s">
        <v>394</v>
      </c>
      <c r="C233" s="89"/>
      <c r="D233" s="89"/>
      <c r="E233" s="90">
        <f>SUM(E223:E232)</f>
        <v>6118093</v>
      </c>
      <c r="G233" s="511" t="s">
        <v>1674</v>
      </c>
      <c r="H233" s="552">
        <v>20000</v>
      </c>
      <c r="I233" s="552"/>
      <c r="J233" s="552"/>
      <c r="K233" s="867"/>
      <c r="L233" s="577"/>
    </row>
    <row r="234" spans="2:12" ht="24" customHeight="1" x14ac:dyDescent="0.15">
      <c r="B234" s="1318" t="s">
        <v>2580</v>
      </c>
      <c r="C234" s="1325" t="s">
        <v>2530</v>
      </c>
      <c r="D234" s="1321"/>
      <c r="E234" s="1323" t="s">
        <v>384</v>
      </c>
      <c r="G234" s="511"/>
      <c r="H234" s="552"/>
      <c r="I234" s="552"/>
      <c r="J234" s="552"/>
      <c r="K234" s="867"/>
      <c r="L234" s="577"/>
    </row>
    <row r="235" spans="2:12" ht="24" customHeight="1" x14ac:dyDescent="0.15">
      <c r="B235" s="1319"/>
      <c r="C235" s="1326"/>
      <c r="D235" s="1322"/>
      <c r="E235" s="1324"/>
      <c r="G235" s="512"/>
      <c r="H235" s="554"/>
      <c r="I235" s="554"/>
      <c r="J235" s="554"/>
      <c r="K235" s="868"/>
      <c r="L235" s="573"/>
    </row>
    <row r="236" spans="2:12" ht="24" customHeight="1" thickBot="1" x14ac:dyDescent="0.2">
      <c r="B236" s="73" t="s">
        <v>2512</v>
      </c>
      <c r="C236" s="708"/>
      <c r="D236" s="708">
        <v>70328</v>
      </c>
      <c r="E236" s="70">
        <f>SUM(C236:D236)</f>
        <v>70328</v>
      </c>
      <c r="H236" s="513">
        <f>SUM(H231:H235)</f>
        <v>70000</v>
      </c>
      <c r="K236" s="628">
        <f>SUM(H236:J236)</f>
        <v>70000</v>
      </c>
    </row>
    <row r="237" spans="2:12" ht="24" customHeight="1" thickBot="1" x14ac:dyDescent="0.2">
      <c r="B237" s="788" t="s">
        <v>2527</v>
      </c>
      <c r="C237" s="789">
        <v>2150208</v>
      </c>
      <c r="D237" s="789"/>
      <c r="E237" s="77">
        <f t="shared" ref="E237:E248" si="11">SUM(C237:D237)</f>
        <v>2150208</v>
      </c>
    </row>
    <row r="238" spans="2:12" ht="24" customHeight="1" thickBot="1" x14ac:dyDescent="0.2">
      <c r="B238" s="83" t="s">
        <v>2513</v>
      </c>
      <c r="C238" s="709"/>
      <c r="D238" s="709"/>
      <c r="E238" s="77">
        <f t="shared" si="11"/>
        <v>0</v>
      </c>
      <c r="G238" s="536" t="s">
        <v>1709</v>
      </c>
      <c r="H238" s="513"/>
      <c r="I238" s="513"/>
      <c r="J238" s="513"/>
      <c r="K238" s="540">
        <f>SUM(K227:K237)</f>
        <v>157600</v>
      </c>
    </row>
    <row r="239" spans="2:12" ht="24" customHeight="1" x14ac:dyDescent="0.15">
      <c r="B239" s="83" t="s">
        <v>2514</v>
      </c>
      <c r="C239" s="709"/>
      <c r="D239" s="709">
        <v>1728</v>
      </c>
      <c r="E239" s="77">
        <f t="shared" si="11"/>
        <v>1728</v>
      </c>
    </row>
    <row r="240" spans="2:12" ht="24" customHeight="1" x14ac:dyDescent="0.15">
      <c r="B240" s="83" t="s">
        <v>2528</v>
      </c>
      <c r="C240" s="709"/>
      <c r="D240" s="709"/>
      <c r="E240" s="77">
        <f t="shared" si="11"/>
        <v>0</v>
      </c>
    </row>
    <row r="241" spans="2:5" ht="24" customHeight="1" x14ac:dyDescent="0.15">
      <c r="B241" s="83" t="s">
        <v>2517</v>
      </c>
      <c r="C241" s="709"/>
      <c r="D241" s="709">
        <v>130000</v>
      </c>
      <c r="E241" s="77">
        <f t="shared" si="11"/>
        <v>130000</v>
      </c>
    </row>
    <row r="242" spans="2:5" ht="24" customHeight="1" x14ac:dyDescent="0.15">
      <c r="B242" s="83" t="s">
        <v>2516</v>
      </c>
      <c r="C242" s="709"/>
      <c r="D242" s="709">
        <v>790000</v>
      </c>
      <c r="E242" s="77">
        <f t="shared" si="11"/>
        <v>790000</v>
      </c>
    </row>
    <row r="243" spans="2:5" ht="24" customHeight="1" x14ac:dyDescent="0.15">
      <c r="B243" s="83" t="s">
        <v>2515</v>
      </c>
      <c r="C243" s="709">
        <v>1000000</v>
      </c>
      <c r="D243" s="709"/>
      <c r="E243" s="77">
        <f t="shared" si="11"/>
        <v>1000000</v>
      </c>
    </row>
    <row r="244" spans="2:5" ht="24" customHeight="1" x14ac:dyDescent="0.15">
      <c r="B244" s="91"/>
      <c r="C244" s="710"/>
      <c r="D244" s="710"/>
      <c r="E244" s="87"/>
    </row>
    <row r="245" spans="2:5" ht="24" customHeight="1" x14ac:dyDescent="0.15">
      <c r="B245" s="88" t="s">
        <v>394</v>
      </c>
      <c r="C245" s="89"/>
      <c r="D245" s="89"/>
      <c r="E245" s="70">
        <f t="shared" si="11"/>
        <v>0</v>
      </c>
    </row>
    <row r="246" spans="2:5" ht="24" customHeight="1" x14ac:dyDescent="0.15">
      <c r="B246" s="779" t="s">
        <v>2519</v>
      </c>
      <c r="C246" s="780"/>
      <c r="D246" s="780"/>
      <c r="E246" s="70">
        <f t="shared" si="11"/>
        <v>0</v>
      </c>
    </row>
    <row r="247" spans="2:5" ht="24" customHeight="1" x14ac:dyDescent="0.15">
      <c r="B247" s="88" t="s">
        <v>402</v>
      </c>
      <c r="C247" s="89"/>
      <c r="D247" s="89"/>
      <c r="E247" s="70">
        <f t="shared" si="11"/>
        <v>0</v>
      </c>
    </row>
    <row r="248" spans="2:5" ht="24" customHeight="1" x14ac:dyDescent="0.15">
      <c r="B248" s="88" t="s">
        <v>1863</v>
      </c>
      <c r="C248" s="89"/>
      <c r="D248" s="89"/>
      <c r="E248" s="70">
        <f t="shared" si="11"/>
        <v>0</v>
      </c>
    </row>
    <row r="249" spans="2:5" ht="24" customHeight="1" x14ac:dyDescent="0.15">
      <c r="B249" s="88" t="s">
        <v>394</v>
      </c>
      <c r="C249" s="89"/>
      <c r="D249" s="89"/>
      <c r="E249" s="90">
        <f>SUM(E236:E244)</f>
        <v>4142264</v>
      </c>
    </row>
    <row r="250" spans="2:5" ht="24" customHeight="1" x14ac:dyDescent="0.15">
      <c r="B250" s="94"/>
      <c r="C250" s="89"/>
      <c r="D250" s="89"/>
      <c r="E250" s="89"/>
    </row>
    <row r="251" spans="2:5" ht="24" customHeight="1" x14ac:dyDescent="0.15">
      <c r="B251" s="779" t="s">
        <v>2535</v>
      </c>
      <c r="C251" s="780"/>
      <c r="D251" s="780"/>
      <c r="E251" s="781"/>
    </row>
    <row r="252" spans="2:5" ht="24" customHeight="1" x14ac:dyDescent="0.15">
      <c r="B252" s="782" t="s">
        <v>2518</v>
      </c>
      <c r="C252" s="74"/>
      <c r="D252" s="74"/>
      <c r="E252" s="783"/>
    </row>
    <row r="253" spans="2:5" ht="24" customHeight="1" x14ac:dyDescent="0.15">
      <c r="B253" s="784" t="s">
        <v>2520</v>
      </c>
      <c r="C253" s="84"/>
      <c r="D253" s="84"/>
      <c r="E253" s="785">
        <f>SUM(D228)</f>
        <v>880000</v>
      </c>
    </row>
    <row r="254" spans="2:5" ht="24" customHeight="1" x14ac:dyDescent="0.15">
      <c r="B254" s="85" t="s">
        <v>2521</v>
      </c>
      <c r="C254" s="86"/>
      <c r="D254" s="86"/>
      <c r="E254" s="786">
        <f>SUM(D242)</f>
        <v>790000</v>
      </c>
    </row>
    <row r="255" spans="2:5" ht="24" customHeight="1" x14ac:dyDescent="0.15">
      <c r="B255" s="88" t="s">
        <v>1505</v>
      </c>
      <c r="C255" s="89"/>
      <c r="D255" s="89"/>
      <c r="E255" s="90">
        <f>E252+E253-E254</f>
        <v>90000</v>
      </c>
    </row>
    <row r="257" spans="2:5" ht="24" customHeight="1" x14ac:dyDescent="0.15">
      <c r="B257" s="779" t="s">
        <v>2568</v>
      </c>
      <c r="C257" s="780"/>
      <c r="D257" s="836" t="s">
        <v>2566</v>
      </c>
      <c r="E257" s="837" t="s">
        <v>2567</v>
      </c>
    </row>
    <row r="258" spans="2:5" ht="24" customHeight="1" x14ac:dyDescent="0.15">
      <c r="B258" s="782" t="s">
        <v>2588</v>
      </c>
      <c r="C258" s="74"/>
      <c r="D258" s="74"/>
      <c r="E258" s="783">
        <f>E223+E224+E225+E226</f>
        <v>2342093</v>
      </c>
    </row>
    <row r="259" spans="2:5" ht="24" customHeight="1" x14ac:dyDescent="0.15">
      <c r="B259" s="848" t="s">
        <v>2587</v>
      </c>
      <c r="C259" s="849"/>
      <c r="D259" s="850">
        <f>E236+E239+E238</f>
        <v>72056</v>
      </c>
      <c r="E259" s="851"/>
    </row>
    <row r="260" spans="2:5" ht="24" customHeight="1" x14ac:dyDescent="0.15">
      <c r="B260" s="795" t="s">
        <v>2586</v>
      </c>
      <c r="C260" s="796"/>
      <c r="D260" s="797">
        <f>E237+E240</f>
        <v>2150208</v>
      </c>
      <c r="E260" s="798"/>
    </row>
    <row r="261" spans="2:5" ht="24" customHeight="1" thickBot="1" x14ac:dyDescent="0.2">
      <c r="B261" s="799" t="s">
        <v>2585</v>
      </c>
      <c r="C261" s="800"/>
      <c r="D261" s="800"/>
      <c r="E261" s="847">
        <f>E230+E229</f>
        <v>766000</v>
      </c>
    </row>
    <row r="262" spans="2:5" ht="24" customHeight="1" x14ac:dyDescent="0.15">
      <c r="B262" s="795" t="s">
        <v>2584</v>
      </c>
      <c r="C262" s="796"/>
      <c r="D262" s="796"/>
      <c r="E262" s="846">
        <f>E227+E228</f>
        <v>1010000</v>
      </c>
    </row>
    <row r="263" spans="2:5" ht="24" customHeight="1" x14ac:dyDescent="0.15">
      <c r="B263" s="784" t="s">
        <v>2583</v>
      </c>
      <c r="C263" s="84"/>
      <c r="D263" s="790">
        <f>E241+E242</f>
        <v>920000</v>
      </c>
      <c r="E263" s="785"/>
    </row>
    <row r="264" spans="2:5" ht="24" customHeight="1" x14ac:dyDescent="0.15">
      <c r="B264" s="784" t="s">
        <v>2581</v>
      </c>
      <c r="C264" s="84"/>
      <c r="D264" s="84">
        <f>E243</f>
        <v>1000000</v>
      </c>
      <c r="E264" s="791"/>
    </row>
    <row r="265" spans="2:5" ht="24" customHeight="1" x14ac:dyDescent="0.15">
      <c r="B265" s="784" t="s">
        <v>2582</v>
      </c>
      <c r="C265" s="84"/>
      <c r="E265" s="791">
        <f>D231</f>
        <v>2000000</v>
      </c>
    </row>
    <row r="266" spans="2:5" ht="24" customHeight="1" thickBot="1" x14ac:dyDescent="0.2">
      <c r="B266" s="792"/>
      <c r="C266" s="793"/>
      <c r="D266" s="793"/>
      <c r="E266" s="794"/>
    </row>
    <row r="267" spans="2:5" ht="24" customHeight="1" thickTop="1" x14ac:dyDescent="0.15">
      <c r="B267" s="512" t="s">
        <v>2531</v>
      </c>
      <c r="C267" s="513"/>
      <c r="D267" s="513"/>
      <c r="E267" s="490">
        <f>E258+E261+E262+E265-D259-D260-D263-D264</f>
        <v>1975829</v>
      </c>
    </row>
    <row r="268" spans="2:5" ht="24" customHeight="1" x14ac:dyDescent="0.15">
      <c r="B268" s="88"/>
      <c r="C268" s="89"/>
      <c r="D268" s="89" t="s">
        <v>2532</v>
      </c>
      <c r="E268" s="90">
        <v>9429254</v>
      </c>
    </row>
    <row r="269" spans="2:5" ht="24" customHeight="1" x14ac:dyDescent="0.15">
      <c r="B269" s="88"/>
      <c r="C269" s="89"/>
      <c r="D269" s="89" t="s">
        <v>2533</v>
      </c>
      <c r="E269" s="90">
        <v>11405083</v>
      </c>
    </row>
    <row r="270" spans="2:5" ht="24" customHeight="1" x14ac:dyDescent="0.15">
      <c r="B270" s="779"/>
      <c r="C270" s="780"/>
      <c r="D270" s="780" t="s">
        <v>2534</v>
      </c>
      <c r="E270" s="781">
        <f>E267+E268</f>
        <v>11405083</v>
      </c>
    </row>
    <row r="273" spans="2:12" ht="24" customHeight="1" x14ac:dyDescent="0.15">
      <c r="B273" s="412" t="s">
        <v>2779</v>
      </c>
    </row>
    <row r="274" spans="2:12" ht="24" customHeight="1" x14ac:dyDescent="0.15">
      <c r="B274" s="417">
        <v>43144</v>
      </c>
      <c r="C274" s="419" t="s">
        <v>1511</v>
      </c>
      <c r="D274" s="418">
        <v>43461</v>
      </c>
      <c r="E274" s="62"/>
    </row>
    <row r="275" spans="2:12" ht="24" customHeight="1" x14ac:dyDescent="0.15">
      <c r="B275" s="1318" t="s">
        <v>2579</v>
      </c>
      <c r="C275" s="1321" t="s">
        <v>382</v>
      </c>
      <c r="D275" s="1321" t="s">
        <v>383</v>
      </c>
      <c r="E275" s="1323" t="s">
        <v>384</v>
      </c>
      <c r="G275" s="412" t="s">
        <v>2780</v>
      </c>
    </row>
    <row r="276" spans="2:12" ht="24" customHeight="1" x14ac:dyDescent="0.15">
      <c r="B276" s="1319"/>
      <c r="C276" s="1322"/>
      <c r="D276" s="1322"/>
      <c r="E276" s="1324"/>
      <c r="G276" s="537" t="s">
        <v>1712</v>
      </c>
      <c r="H276" s="541" t="s">
        <v>1713</v>
      </c>
      <c r="I276" s="541" t="s">
        <v>388</v>
      </c>
      <c r="J276" s="625" t="s">
        <v>1708</v>
      </c>
      <c r="K276" s="622" t="s">
        <v>394</v>
      </c>
      <c r="L276" s="568" t="s">
        <v>1735</v>
      </c>
    </row>
    <row r="277" spans="2:12" ht="24" customHeight="1" x14ac:dyDescent="0.15">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15">
      <c r="B278" s="83" t="s">
        <v>2506</v>
      </c>
      <c r="C278" s="709">
        <v>110000</v>
      </c>
      <c r="D278" s="709">
        <v>230000</v>
      </c>
      <c r="E278" s="77">
        <f t="shared" ref="E278:E285" si="12">SUM(C278:D278)</f>
        <v>340000</v>
      </c>
      <c r="G278" s="848"/>
      <c r="H278" s="857"/>
      <c r="I278" s="857"/>
      <c r="J278" s="858"/>
      <c r="K278" s="623"/>
      <c r="L278" s="861"/>
    </row>
    <row r="279" spans="2:12" ht="24" customHeight="1" x14ac:dyDescent="0.15">
      <c r="B279" s="83" t="s">
        <v>2507</v>
      </c>
      <c r="C279" s="709">
        <v>165000</v>
      </c>
      <c r="D279" s="709">
        <v>675000</v>
      </c>
      <c r="E279" s="77">
        <f t="shared" si="12"/>
        <v>840000</v>
      </c>
      <c r="G279" s="862"/>
      <c r="H279" s="543"/>
      <c r="I279" s="115"/>
      <c r="J279" s="626"/>
      <c r="K279" s="623"/>
      <c r="L279" s="570"/>
    </row>
    <row r="280" spans="2:12" ht="24" customHeight="1" x14ac:dyDescent="0.15">
      <c r="B280" s="83" t="s">
        <v>2508</v>
      </c>
      <c r="C280" s="709"/>
      <c r="D280" s="709">
        <v>93</v>
      </c>
      <c r="E280" s="77">
        <f t="shared" si="12"/>
        <v>93</v>
      </c>
      <c r="G280" s="539"/>
      <c r="H280" s="545"/>
      <c r="I280" s="545"/>
      <c r="J280" s="627"/>
      <c r="K280" s="863"/>
      <c r="L280" s="573"/>
    </row>
    <row r="281" spans="2:12" ht="24" customHeight="1" thickBot="1" x14ac:dyDescent="0.2">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15">
      <c r="B282" s="83" t="s">
        <v>2510</v>
      </c>
      <c r="C282" s="709"/>
      <c r="D282" s="709">
        <v>880000</v>
      </c>
      <c r="E282" s="77">
        <f t="shared" si="12"/>
        <v>880000</v>
      </c>
      <c r="K282" s="865"/>
      <c r="L282" s="725"/>
    </row>
    <row r="283" spans="2:12" ht="24" customHeight="1" x14ac:dyDescent="0.15">
      <c r="B283" s="83" t="s">
        <v>2526</v>
      </c>
      <c r="C283" s="709"/>
      <c r="D283" s="709">
        <v>766000</v>
      </c>
      <c r="E283" s="77">
        <f t="shared" si="12"/>
        <v>766000</v>
      </c>
      <c r="G283" s="412" t="s">
        <v>2781</v>
      </c>
      <c r="H283" s="548"/>
      <c r="I283" s="548"/>
      <c r="J283" s="548"/>
      <c r="K283" s="549"/>
    </row>
    <row r="284" spans="2:12" ht="24" customHeight="1" x14ac:dyDescent="0.15">
      <c r="B284" s="83" t="s">
        <v>2529</v>
      </c>
      <c r="C284" s="709"/>
      <c r="D284" s="709"/>
      <c r="E284" s="77">
        <f t="shared" si="12"/>
        <v>0</v>
      </c>
      <c r="G284" s="88" t="s">
        <v>1715</v>
      </c>
      <c r="H284" s="550" t="s">
        <v>1710</v>
      </c>
      <c r="I284" s="550"/>
      <c r="J284" s="550"/>
      <c r="K284" s="866" t="s">
        <v>394</v>
      </c>
      <c r="L284" s="621" t="s">
        <v>1735</v>
      </c>
    </row>
    <row r="285" spans="2:12" ht="24" customHeight="1" x14ac:dyDescent="0.15">
      <c r="B285" s="83" t="s">
        <v>2511</v>
      </c>
      <c r="C285" s="709"/>
      <c r="D285" s="709">
        <v>2000000</v>
      </c>
      <c r="E285" s="77">
        <f t="shared" si="12"/>
        <v>2000000</v>
      </c>
      <c r="G285" s="511" t="s">
        <v>2299</v>
      </c>
      <c r="H285" s="552">
        <v>40000</v>
      </c>
      <c r="I285" s="552"/>
      <c r="J285" s="552"/>
      <c r="K285" s="867"/>
      <c r="L285" s="572"/>
    </row>
    <row r="286" spans="2:12" ht="24" customHeight="1" x14ac:dyDescent="0.15">
      <c r="B286" s="91"/>
      <c r="C286" s="710"/>
      <c r="D286" s="710"/>
      <c r="E286" s="87"/>
      <c r="G286" s="511" t="s">
        <v>1682</v>
      </c>
      <c r="H286" s="552">
        <v>10000</v>
      </c>
      <c r="I286" s="552"/>
      <c r="J286" s="552"/>
      <c r="K286" s="867"/>
      <c r="L286" s="577"/>
    </row>
    <row r="287" spans="2:12" ht="24" customHeight="1" x14ac:dyDescent="0.15">
      <c r="B287" s="88" t="s">
        <v>394</v>
      </c>
      <c r="C287" s="89"/>
      <c r="D287" s="89"/>
      <c r="E287" s="90">
        <f>SUM(E277:E286)</f>
        <v>6118093</v>
      </c>
      <c r="G287" s="511" t="s">
        <v>1674</v>
      </c>
      <c r="H287" s="552">
        <v>20000</v>
      </c>
      <c r="I287" s="552"/>
      <c r="J287" s="552"/>
      <c r="K287" s="867"/>
      <c r="L287" s="577"/>
    </row>
    <row r="288" spans="2:12" ht="24" customHeight="1" x14ac:dyDescent="0.15">
      <c r="B288" s="1318" t="s">
        <v>2580</v>
      </c>
      <c r="C288" s="1325" t="s">
        <v>2530</v>
      </c>
      <c r="D288" s="1321"/>
      <c r="E288" s="1323" t="s">
        <v>384</v>
      </c>
      <c r="G288" s="511"/>
      <c r="H288" s="552"/>
      <c r="I288" s="552"/>
      <c r="J288" s="552"/>
      <c r="K288" s="867"/>
      <c r="L288" s="577"/>
    </row>
    <row r="289" spans="2:12" ht="24" customHeight="1" x14ac:dyDescent="0.15">
      <c r="B289" s="1319"/>
      <c r="C289" s="1326"/>
      <c r="D289" s="1322"/>
      <c r="E289" s="1324"/>
      <c r="G289" s="512"/>
      <c r="H289" s="554"/>
      <c r="I289" s="554"/>
      <c r="J289" s="554"/>
      <c r="K289" s="868"/>
      <c r="L289" s="573"/>
    </row>
    <row r="290" spans="2:12" ht="24" customHeight="1" thickBot="1" x14ac:dyDescent="0.2">
      <c r="B290" s="73" t="s">
        <v>2512</v>
      </c>
      <c r="C290" s="708"/>
      <c r="D290" s="708">
        <v>70328</v>
      </c>
      <c r="E290" s="70">
        <f>SUM(C290:D290)</f>
        <v>70328</v>
      </c>
      <c r="H290" s="513">
        <f>SUM(H285:H289)</f>
        <v>70000</v>
      </c>
      <c r="K290" s="628">
        <f>SUM(H290:J290)</f>
        <v>70000</v>
      </c>
    </row>
    <row r="291" spans="2:12" ht="24" customHeight="1" thickBot="1" x14ac:dyDescent="0.2">
      <c r="B291" s="788" t="s">
        <v>2527</v>
      </c>
      <c r="C291" s="789">
        <v>2150208</v>
      </c>
      <c r="D291" s="789"/>
      <c r="E291" s="77">
        <f t="shared" ref="E291:E302" si="13">SUM(C291:D291)</f>
        <v>2150208</v>
      </c>
    </row>
    <row r="292" spans="2:12" ht="24" customHeight="1" thickBot="1" x14ac:dyDescent="0.2">
      <c r="B292" s="83" t="s">
        <v>2513</v>
      </c>
      <c r="C292" s="709"/>
      <c r="D292" s="709"/>
      <c r="E292" s="77">
        <f t="shared" si="13"/>
        <v>0</v>
      </c>
      <c r="G292" s="536" t="s">
        <v>1709</v>
      </c>
      <c r="H292" s="513"/>
      <c r="I292" s="513"/>
      <c r="J292" s="513"/>
      <c r="K292" s="540">
        <f>SUM(K281:K291)</f>
        <v>130000</v>
      </c>
    </row>
    <row r="293" spans="2:12" ht="24" customHeight="1" x14ac:dyDescent="0.15">
      <c r="B293" s="83" t="s">
        <v>2514</v>
      </c>
      <c r="C293" s="709"/>
      <c r="D293" s="709">
        <v>1728</v>
      </c>
      <c r="E293" s="77">
        <f t="shared" si="13"/>
        <v>1728</v>
      </c>
    </row>
    <row r="294" spans="2:12" ht="24" customHeight="1" x14ac:dyDescent="0.15">
      <c r="B294" s="83" t="s">
        <v>2528</v>
      </c>
      <c r="C294" s="709"/>
      <c r="D294" s="709"/>
      <c r="E294" s="77">
        <f t="shared" si="13"/>
        <v>0</v>
      </c>
    </row>
    <row r="295" spans="2:12" ht="24" customHeight="1" x14ac:dyDescent="0.15">
      <c r="B295" s="83" t="s">
        <v>2517</v>
      </c>
      <c r="C295" s="709"/>
      <c r="D295" s="709">
        <v>130000</v>
      </c>
      <c r="E295" s="77">
        <f t="shared" si="13"/>
        <v>130000</v>
      </c>
    </row>
    <row r="296" spans="2:12" ht="24" customHeight="1" x14ac:dyDescent="0.15">
      <c r="B296" s="83" t="s">
        <v>2516</v>
      </c>
      <c r="C296" s="709"/>
      <c r="D296" s="709">
        <v>790000</v>
      </c>
      <c r="E296" s="77">
        <f t="shared" si="13"/>
        <v>790000</v>
      </c>
    </row>
    <row r="297" spans="2:12" ht="24" customHeight="1" x14ac:dyDescent="0.15">
      <c r="B297" s="83" t="s">
        <v>2515</v>
      </c>
      <c r="C297" s="709">
        <v>1000000</v>
      </c>
      <c r="D297" s="709"/>
      <c r="E297" s="77">
        <f t="shared" si="13"/>
        <v>1000000</v>
      </c>
    </row>
    <row r="298" spans="2:12" ht="24" customHeight="1" x14ac:dyDescent="0.15">
      <c r="B298" s="91"/>
      <c r="C298" s="710"/>
      <c r="D298" s="710"/>
      <c r="E298" s="87"/>
    </row>
    <row r="299" spans="2:12" ht="24" customHeight="1" x14ac:dyDescent="0.15">
      <c r="B299" s="88" t="s">
        <v>394</v>
      </c>
      <c r="C299" s="89"/>
      <c r="D299" s="89"/>
      <c r="E299" s="70">
        <f t="shared" si="13"/>
        <v>0</v>
      </c>
    </row>
    <row r="300" spans="2:12" ht="24" customHeight="1" x14ac:dyDescent="0.15">
      <c r="B300" s="779" t="s">
        <v>2519</v>
      </c>
      <c r="C300" s="780"/>
      <c r="D300" s="780"/>
      <c r="E300" s="70">
        <f t="shared" si="13"/>
        <v>0</v>
      </c>
    </row>
    <row r="301" spans="2:12" ht="24" customHeight="1" x14ac:dyDescent="0.15">
      <c r="B301" s="88" t="s">
        <v>402</v>
      </c>
      <c r="C301" s="89"/>
      <c r="D301" s="89"/>
      <c r="E301" s="70">
        <f t="shared" si="13"/>
        <v>0</v>
      </c>
    </row>
    <row r="302" spans="2:12" ht="24" customHeight="1" x14ac:dyDescent="0.15">
      <c r="B302" s="88" t="s">
        <v>1863</v>
      </c>
      <c r="C302" s="89"/>
      <c r="D302" s="89"/>
      <c r="E302" s="70">
        <f t="shared" si="13"/>
        <v>0</v>
      </c>
    </row>
    <row r="303" spans="2:12" ht="24" customHeight="1" x14ac:dyDescent="0.15">
      <c r="B303" s="88" t="s">
        <v>394</v>
      </c>
      <c r="C303" s="89"/>
      <c r="D303" s="89"/>
      <c r="E303" s="90">
        <f>SUM(E290:E298)</f>
        <v>4142264</v>
      </c>
    </row>
    <row r="304" spans="2:12" ht="24" customHeight="1" x14ac:dyDescent="0.15">
      <c r="B304" s="94"/>
      <c r="C304" s="89"/>
      <c r="D304" s="89"/>
      <c r="E304" s="89"/>
    </row>
    <row r="305" spans="2:5" ht="24" customHeight="1" x14ac:dyDescent="0.15">
      <c r="B305" s="779" t="s">
        <v>2535</v>
      </c>
      <c r="C305" s="780"/>
      <c r="D305" s="780"/>
      <c r="E305" s="781"/>
    </row>
    <row r="306" spans="2:5" ht="24" customHeight="1" x14ac:dyDescent="0.15">
      <c r="B306" s="782" t="s">
        <v>2518</v>
      </c>
      <c r="C306" s="74"/>
      <c r="D306" s="74"/>
      <c r="E306" s="783">
        <v>220000</v>
      </c>
    </row>
    <row r="307" spans="2:5" ht="24" customHeight="1" x14ac:dyDescent="0.15">
      <c r="B307" s="784" t="s">
        <v>2520</v>
      </c>
      <c r="C307" s="84"/>
      <c r="D307" s="84"/>
      <c r="E307" s="785">
        <f>SUM(D282)</f>
        <v>880000</v>
      </c>
    </row>
    <row r="308" spans="2:5" ht="24" customHeight="1" x14ac:dyDescent="0.15">
      <c r="B308" s="85" t="s">
        <v>2521</v>
      </c>
      <c r="C308" s="86"/>
      <c r="D308" s="86"/>
      <c r="E308" s="786">
        <f>SUM(D296)</f>
        <v>790000</v>
      </c>
    </row>
    <row r="309" spans="2:5" ht="24" customHeight="1" x14ac:dyDescent="0.15">
      <c r="B309" s="88" t="s">
        <v>1505</v>
      </c>
      <c r="C309" s="89"/>
      <c r="D309" s="89"/>
      <c r="E309" s="90">
        <f>E306+E307-E308</f>
        <v>310000</v>
      </c>
    </row>
    <row r="311" spans="2:5" ht="24" customHeight="1" x14ac:dyDescent="0.15">
      <c r="B311" s="779" t="s">
        <v>2568</v>
      </c>
      <c r="C311" s="780"/>
      <c r="D311" s="836" t="s">
        <v>2566</v>
      </c>
      <c r="E311" s="837" t="s">
        <v>2567</v>
      </c>
    </row>
    <row r="312" spans="2:5" ht="24" customHeight="1" x14ac:dyDescent="0.15">
      <c r="B312" s="782" t="s">
        <v>2588</v>
      </c>
      <c r="C312" s="74"/>
      <c r="D312" s="74"/>
      <c r="E312" s="783">
        <f>E277+E278+E279+E280</f>
        <v>2342093</v>
      </c>
    </row>
    <row r="313" spans="2:5" ht="24" customHeight="1" x14ac:dyDescent="0.15">
      <c r="B313" s="848" t="s">
        <v>2587</v>
      </c>
      <c r="C313" s="849"/>
      <c r="D313" s="850">
        <f>E290+E293+E292</f>
        <v>72056</v>
      </c>
      <c r="E313" s="851"/>
    </row>
    <row r="314" spans="2:5" ht="24" customHeight="1" x14ac:dyDescent="0.15">
      <c r="B314" s="795" t="s">
        <v>2586</v>
      </c>
      <c r="C314" s="796"/>
      <c r="D314" s="797">
        <f>E291+E294</f>
        <v>2150208</v>
      </c>
      <c r="E314" s="798"/>
    </row>
    <row r="315" spans="2:5" ht="24" customHeight="1" thickBot="1" x14ac:dyDescent="0.2">
      <c r="B315" s="799" t="s">
        <v>2585</v>
      </c>
      <c r="C315" s="800"/>
      <c r="D315" s="800"/>
      <c r="E315" s="847">
        <f>E284+E283</f>
        <v>766000</v>
      </c>
    </row>
    <row r="316" spans="2:5" ht="24" customHeight="1" x14ac:dyDescent="0.15">
      <c r="B316" s="795" t="s">
        <v>2584</v>
      </c>
      <c r="C316" s="796"/>
      <c r="D316" s="796"/>
      <c r="E316" s="846">
        <f>E281+E282</f>
        <v>1010000</v>
      </c>
    </row>
    <row r="317" spans="2:5" ht="24" customHeight="1" x14ac:dyDescent="0.15">
      <c r="B317" s="784" t="s">
        <v>2583</v>
      </c>
      <c r="C317" s="84"/>
      <c r="D317" s="790">
        <f>E295+E296</f>
        <v>920000</v>
      </c>
      <c r="E317" s="785"/>
    </row>
    <row r="318" spans="2:5" ht="24" customHeight="1" x14ac:dyDescent="0.15">
      <c r="B318" s="784" t="s">
        <v>2581</v>
      </c>
      <c r="C318" s="84"/>
      <c r="D318" s="84">
        <f>E297</f>
        <v>1000000</v>
      </c>
      <c r="E318" s="791"/>
    </row>
    <row r="319" spans="2:5" ht="24" customHeight="1" x14ac:dyDescent="0.15">
      <c r="B319" s="784" t="s">
        <v>2582</v>
      </c>
      <c r="C319" s="84"/>
      <c r="E319" s="791">
        <f>D285</f>
        <v>2000000</v>
      </c>
    </row>
    <row r="320" spans="2:5" ht="24" customHeight="1" thickBot="1" x14ac:dyDescent="0.2">
      <c r="B320" s="792"/>
      <c r="C320" s="793"/>
      <c r="D320" s="793"/>
      <c r="E320" s="794"/>
    </row>
    <row r="321" spans="2:5" ht="24" customHeight="1" thickTop="1" x14ac:dyDescent="0.15">
      <c r="B321" s="512" t="s">
        <v>2531</v>
      </c>
      <c r="C321" s="513"/>
      <c r="D321" s="513"/>
      <c r="E321" s="490">
        <f>E312+E315+E316+E319-D313-D314-D317-D318</f>
        <v>1975829</v>
      </c>
    </row>
    <row r="322" spans="2:5" ht="24" customHeight="1" x14ac:dyDescent="0.15">
      <c r="B322" s="88"/>
      <c r="C322" s="89"/>
      <c r="D322" s="89" t="s">
        <v>2532</v>
      </c>
      <c r="E322" s="90">
        <v>9429254</v>
      </c>
    </row>
    <row r="323" spans="2:5" ht="24" customHeight="1" x14ac:dyDescent="0.15">
      <c r="B323" s="88"/>
      <c r="C323" s="89"/>
      <c r="D323" s="89" t="s">
        <v>2533</v>
      </c>
      <c r="E323" s="90">
        <v>11405083</v>
      </c>
    </row>
    <row r="324" spans="2:5" ht="24" customHeight="1" x14ac:dyDescent="0.15">
      <c r="B324" s="779"/>
      <c r="C324" s="780"/>
      <c r="D324" s="780" t="s">
        <v>2534</v>
      </c>
      <c r="E324" s="781">
        <f>E321+E322</f>
        <v>11405083</v>
      </c>
    </row>
    <row r="327" spans="2:5" ht="24" customHeight="1" x14ac:dyDescent="0.15">
      <c r="B327" s="412" t="s">
        <v>3040</v>
      </c>
    </row>
    <row r="328" spans="2:5" ht="24" customHeight="1" x14ac:dyDescent="0.15">
      <c r="B328" s="417">
        <v>43475</v>
      </c>
      <c r="C328" s="419" t="s">
        <v>1511</v>
      </c>
      <c r="D328" s="418">
        <v>43825</v>
      </c>
      <c r="E328" s="62"/>
    </row>
    <row r="329" spans="2:5" ht="24" customHeight="1" x14ac:dyDescent="0.15">
      <c r="B329" s="1318" t="s">
        <v>2579</v>
      </c>
      <c r="C329" s="1321" t="s">
        <v>382</v>
      </c>
      <c r="D329" s="1321" t="s">
        <v>383</v>
      </c>
      <c r="E329" s="1323" t="s">
        <v>384</v>
      </c>
    </row>
    <row r="330" spans="2:5" ht="24" customHeight="1" x14ac:dyDescent="0.15">
      <c r="B330" s="1319"/>
      <c r="C330" s="1322"/>
      <c r="D330" s="1322"/>
      <c r="E330" s="1324"/>
    </row>
    <row r="331" spans="2:5" ht="24" customHeight="1" x14ac:dyDescent="0.15">
      <c r="B331" s="73" t="s">
        <v>2505</v>
      </c>
      <c r="C331" s="708">
        <v>31200</v>
      </c>
      <c r="D331" s="708">
        <v>713600</v>
      </c>
      <c r="E331" s="70">
        <f>SUM(C331:D331)</f>
        <v>744800</v>
      </c>
    </row>
    <row r="332" spans="2:5" ht="24" customHeight="1" x14ac:dyDescent="0.15">
      <c r="B332" s="83" t="s">
        <v>2506</v>
      </c>
      <c r="C332" s="709">
        <v>80000</v>
      </c>
      <c r="D332" s="709">
        <v>220000</v>
      </c>
      <c r="E332" s="77">
        <f t="shared" ref="E332:E339" si="14">SUM(C332:D332)</f>
        <v>300000</v>
      </c>
    </row>
    <row r="333" spans="2:5" ht="24" customHeight="1" x14ac:dyDescent="0.15">
      <c r="B333" s="83" t="s">
        <v>2507</v>
      </c>
      <c r="C333" s="709">
        <v>70000</v>
      </c>
      <c r="D333" s="709">
        <v>745000</v>
      </c>
      <c r="E333" s="77">
        <f t="shared" si="14"/>
        <v>815000</v>
      </c>
    </row>
    <row r="334" spans="2:5" ht="24" customHeight="1" x14ac:dyDescent="0.15">
      <c r="B334" s="83" t="s">
        <v>2508</v>
      </c>
      <c r="C334" s="709"/>
      <c r="D334" s="709">
        <v>110</v>
      </c>
      <c r="E334" s="77">
        <f t="shared" si="14"/>
        <v>110</v>
      </c>
    </row>
    <row r="335" spans="2:5" ht="24" customHeight="1" x14ac:dyDescent="0.15">
      <c r="B335" s="83" t="s">
        <v>2509</v>
      </c>
      <c r="C335" s="709"/>
      <c r="D335" s="709">
        <v>811800</v>
      </c>
      <c r="E335" s="77">
        <f t="shared" si="14"/>
        <v>811800</v>
      </c>
    </row>
    <row r="336" spans="2:5" ht="24" customHeight="1" x14ac:dyDescent="0.15">
      <c r="B336" s="83" t="s">
        <v>2510</v>
      </c>
      <c r="C336" s="709"/>
      <c r="D336" s="709">
        <v>950000</v>
      </c>
      <c r="E336" s="77">
        <f t="shared" si="14"/>
        <v>950000</v>
      </c>
    </row>
    <row r="337" spans="2:5" ht="24" customHeight="1" x14ac:dyDescent="0.15">
      <c r="B337" s="83" t="s">
        <v>2526</v>
      </c>
      <c r="C337" s="709"/>
      <c r="D337" s="709">
        <v>996000</v>
      </c>
      <c r="E337" s="77">
        <f t="shared" si="14"/>
        <v>996000</v>
      </c>
    </row>
    <row r="338" spans="2:5" ht="24" customHeight="1" x14ac:dyDescent="0.15">
      <c r="B338" s="83" t="s">
        <v>2529</v>
      </c>
      <c r="C338" s="709"/>
      <c r="D338" s="709">
        <v>0</v>
      </c>
      <c r="E338" s="77">
        <f t="shared" si="14"/>
        <v>0</v>
      </c>
    </row>
    <row r="339" spans="2:5" ht="24" customHeight="1" x14ac:dyDescent="0.15">
      <c r="B339" s="83" t="s">
        <v>2511</v>
      </c>
      <c r="C339" s="709"/>
      <c r="D339" s="709">
        <v>2000000</v>
      </c>
      <c r="E339" s="77">
        <f t="shared" si="14"/>
        <v>2000000</v>
      </c>
    </row>
    <row r="340" spans="2:5" ht="24" customHeight="1" x14ac:dyDescent="0.15">
      <c r="B340" s="91"/>
      <c r="C340" s="710"/>
      <c r="D340" s="710"/>
      <c r="E340" s="87"/>
    </row>
    <row r="341" spans="2:5" ht="24" customHeight="1" x14ac:dyDescent="0.15">
      <c r="B341" s="88" t="s">
        <v>394</v>
      </c>
      <c r="C341" s="89"/>
      <c r="D341" s="89"/>
      <c r="E341" s="90">
        <f>SUM(E331:E340)</f>
        <v>6617710</v>
      </c>
    </row>
    <row r="342" spans="2:5" ht="24" customHeight="1" x14ac:dyDescent="0.15">
      <c r="B342" s="1318" t="s">
        <v>2580</v>
      </c>
      <c r="C342" s="1325" t="s">
        <v>2530</v>
      </c>
      <c r="D342" s="1321"/>
      <c r="E342" s="1323" t="s">
        <v>384</v>
      </c>
    </row>
    <row r="343" spans="2:5" ht="24" customHeight="1" x14ac:dyDescent="0.15">
      <c r="B343" s="1319"/>
      <c r="C343" s="1326"/>
      <c r="D343" s="1322"/>
      <c r="E343" s="1324"/>
    </row>
    <row r="344" spans="2:5" ht="24" customHeight="1" x14ac:dyDescent="0.15">
      <c r="B344" s="73" t="s">
        <v>2512</v>
      </c>
      <c r="C344" s="708"/>
      <c r="D344" s="708">
        <v>96979</v>
      </c>
      <c r="E344" s="70">
        <f>SUM(C344:D344)</f>
        <v>96979</v>
      </c>
    </row>
    <row r="345" spans="2:5" ht="24" customHeight="1" x14ac:dyDescent="0.15">
      <c r="B345" s="788" t="s">
        <v>2527</v>
      </c>
      <c r="C345" s="789"/>
      <c r="D345" s="789"/>
      <c r="E345" s="77">
        <f t="shared" ref="E345:E356" si="15">SUM(C345:D345)</f>
        <v>0</v>
      </c>
    </row>
    <row r="346" spans="2:5" ht="24" customHeight="1" x14ac:dyDescent="0.15">
      <c r="B346" s="83" t="s">
        <v>2513</v>
      </c>
      <c r="C346" s="709"/>
      <c r="D346" s="709">
        <v>300000</v>
      </c>
      <c r="E346" s="77">
        <f t="shared" si="15"/>
        <v>300000</v>
      </c>
    </row>
    <row r="347" spans="2:5" ht="24" customHeight="1" x14ac:dyDescent="0.15">
      <c r="B347" s="83" t="s">
        <v>2514</v>
      </c>
      <c r="C347" s="709">
        <v>0</v>
      </c>
      <c r="D347" s="709">
        <v>3166</v>
      </c>
      <c r="E347" s="77">
        <f t="shared" si="15"/>
        <v>3166</v>
      </c>
    </row>
    <row r="348" spans="2:5" ht="24" customHeight="1" x14ac:dyDescent="0.15">
      <c r="B348" s="83" t="s">
        <v>2528</v>
      </c>
      <c r="C348" s="709"/>
      <c r="D348" s="709"/>
      <c r="E348" s="77">
        <f t="shared" si="15"/>
        <v>0</v>
      </c>
    </row>
    <row r="349" spans="2:5" ht="24" customHeight="1" x14ac:dyDescent="0.15">
      <c r="B349" s="83" t="s">
        <v>2517</v>
      </c>
      <c r="C349" s="709"/>
      <c r="D349" s="709">
        <v>764400</v>
      </c>
      <c r="E349" s="77">
        <f t="shared" si="15"/>
        <v>764400</v>
      </c>
    </row>
    <row r="350" spans="2:5" ht="24" customHeight="1" x14ac:dyDescent="0.15">
      <c r="B350" s="83" t="s">
        <v>2516</v>
      </c>
      <c r="C350" s="709"/>
      <c r="D350" s="709">
        <v>710000</v>
      </c>
      <c r="E350" s="77">
        <f t="shared" si="15"/>
        <v>710000</v>
      </c>
    </row>
    <row r="351" spans="2:5" ht="24" customHeight="1" x14ac:dyDescent="0.15">
      <c r="B351" s="83" t="s">
        <v>2515</v>
      </c>
      <c r="C351" s="709">
        <v>2000000</v>
      </c>
      <c r="D351" s="709"/>
      <c r="E351" s="77">
        <f t="shared" si="15"/>
        <v>2000000</v>
      </c>
    </row>
    <row r="352" spans="2:5" ht="24" customHeight="1" x14ac:dyDescent="0.15">
      <c r="B352" s="91"/>
      <c r="C352" s="710"/>
      <c r="D352" s="710"/>
      <c r="E352" s="87"/>
    </row>
    <row r="353" spans="2:5" ht="24" customHeight="1" x14ac:dyDescent="0.15">
      <c r="B353" s="88" t="s">
        <v>394</v>
      </c>
      <c r="C353" s="89"/>
      <c r="D353" s="89"/>
      <c r="E353" s="70">
        <f t="shared" si="15"/>
        <v>0</v>
      </c>
    </row>
    <row r="354" spans="2:5" ht="24" customHeight="1" x14ac:dyDescent="0.15">
      <c r="B354" s="779" t="s">
        <v>2519</v>
      </c>
      <c r="C354" s="780"/>
      <c r="D354" s="780"/>
      <c r="E354" s="70">
        <f t="shared" si="15"/>
        <v>0</v>
      </c>
    </row>
    <row r="355" spans="2:5" ht="24" customHeight="1" x14ac:dyDescent="0.15">
      <c r="B355" s="88" t="s">
        <v>402</v>
      </c>
      <c r="C355" s="89"/>
      <c r="D355" s="89"/>
      <c r="E355" s="70">
        <f t="shared" si="15"/>
        <v>0</v>
      </c>
    </row>
    <row r="356" spans="2:5" ht="24" customHeight="1" x14ac:dyDescent="0.15">
      <c r="B356" s="88" t="s">
        <v>1863</v>
      </c>
      <c r="C356" s="89"/>
      <c r="D356" s="89"/>
      <c r="E356" s="70">
        <f t="shared" si="15"/>
        <v>0</v>
      </c>
    </row>
    <row r="357" spans="2:5" ht="24" customHeight="1" x14ac:dyDescent="0.15">
      <c r="B357" s="88" t="s">
        <v>394</v>
      </c>
      <c r="C357" s="89"/>
      <c r="D357" s="89"/>
      <c r="E357" s="90">
        <f>SUM(E344:E352)</f>
        <v>3874545</v>
      </c>
    </row>
    <row r="358" spans="2:5" ht="24" customHeight="1" x14ac:dyDescent="0.15">
      <c r="B358" s="94"/>
      <c r="C358" s="89"/>
      <c r="D358" s="89"/>
      <c r="E358" s="89"/>
    </row>
    <row r="359" spans="2:5" ht="24" customHeight="1" x14ac:dyDescent="0.15">
      <c r="B359" s="779" t="s">
        <v>2535</v>
      </c>
      <c r="C359" s="780"/>
      <c r="D359" s="780"/>
      <c r="E359" s="781"/>
    </row>
    <row r="360" spans="2:5" ht="24" customHeight="1" x14ac:dyDescent="0.15">
      <c r="B360" s="782" t="s">
        <v>2518</v>
      </c>
      <c r="C360" s="74"/>
      <c r="D360" s="74"/>
      <c r="E360" s="783">
        <v>220000</v>
      </c>
    </row>
    <row r="361" spans="2:5" ht="24" customHeight="1" x14ac:dyDescent="0.15">
      <c r="B361" s="784" t="s">
        <v>2520</v>
      </c>
      <c r="C361" s="84"/>
      <c r="D361" s="84"/>
      <c r="E361" s="785">
        <f>SUM(D336)</f>
        <v>950000</v>
      </c>
    </row>
    <row r="362" spans="2:5" ht="24" customHeight="1" x14ac:dyDescent="0.15">
      <c r="B362" s="85" t="s">
        <v>2521</v>
      </c>
      <c r="C362" s="86"/>
      <c r="D362" s="86"/>
      <c r="E362" s="786">
        <f>SUM(D350)</f>
        <v>710000</v>
      </c>
    </row>
    <row r="363" spans="2:5" ht="24" customHeight="1" x14ac:dyDescent="0.15">
      <c r="B363" s="88" t="s">
        <v>1505</v>
      </c>
      <c r="C363" s="89"/>
      <c r="D363" s="89"/>
      <c r="E363" s="90">
        <f>E360+E361-E362</f>
        <v>460000</v>
      </c>
    </row>
    <row r="365" spans="2:5" ht="24" customHeight="1" x14ac:dyDescent="0.15">
      <c r="B365" s="779" t="s">
        <v>2568</v>
      </c>
      <c r="C365" s="780"/>
      <c r="D365" s="836" t="s">
        <v>2566</v>
      </c>
      <c r="E365" s="837" t="s">
        <v>2567</v>
      </c>
    </row>
    <row r="366" spans="2:5" ht="24" customHeight="1" x14ac:dyDescent="0.15">
      <c r="B366" s="782" t="s">
        <v>2588</v>
      </c>
      <c r="C366" s="74"/>
      <c r="D366" s="74"/>
      <c r="E366" s="783">
        <f>E331+E332+E333+E334</f>
        <v>1859910</v>
      </c>
    </row>
    <row r="367" spans="2:5" ht="24" customHeight="1" x14ac:dyDescent="0.15">
      <c r="B367" s="848" t="s">
        <v>2587</v>
      </c>
      <c r="C367" s="849"/>
      <c r="D367" s="850">
        <f>E344+E347+E346</f>
        <v>400145</v>
      </c>
      <c r="E367" s="851"/>
    </row>
    <row r="368" spans="2:5" ht="24" customHeight="1" x14ac:dyDescent="0.15">
      <c r="B368" s="795" t="s">
        <v>2586</v>
      </c>
      <c r="C368" s="796"/>
      <c r="D368" s="797">
        <f>E345+E348</f>
        <v>0</v>
      </c>
      <c r="E368" s="798"/>
    </row>
    <row r="369" spans="2:10" ht="24" customHeight="1" thickBot="1" x14ac:dyDescent="0.2">
      <c r="B369" s="799" t="s">
        <v>2585</v>
      </c>
      <c r="C369" s="800"/>
      <c r="D369" s="800"/>
      <c r="E369" s="847">
        <f>E338+E337</f>
        <v>996000</v>
      </c>
    </row>
    <row r="370" spans="2:10" ht="24" customHeight="1" x14ac:dyDescent="0.15">
      <c r="B370" s="795" t="s">
        <v>2584</v>
      </c>
      <c r="C370" s="796"/>
      <c r="D370" s="796"/>
      <c r="E370" s="846">
        <f>E335+E336</f>
        <v>1761800</v>
      </c>
    </row>
    <row r="371" spans="2:10" ht="24" customHeight="1" x14ac:dyDescent="0.15">
      <c r="B371" s="784" t="s">
        <v>2583</v>
      </c>
      <c r="C371" s="84"/>
      <c r="D371" s="790">
        <f>E349+E350</f>
        <v>1474400</v>
      </c>
      <c r="E371" s="785"/>
    </row>
    <row r="372" spans="2:10" ht="24" customHeight="1" x14ac:dyDescent="0.15">
      <c r="B372" s="784" t="s">
        <v>2581</v>
      </c>
      <c r="C372" s="84"/>
      <c r="D372" s="84">
        <f>E351</f>
        <v>2000000</v>
      </c>
      <c r="E372" s="791"/>
    </row>
    <row r="373" spans="2:10" ht="24" customHeight="1" x14ac:dyDescent="0.15">
      <c r="B373" s="784" t="s">
        <v>2582</v>
      </c>
      <c r="C373" s="84"/>
      <c r="E373" s="791">
        <f>D339</f>
        <v>2000000</v>
      </c>
    </row>
    <row r="374" spans="2:10" ht="24" customHeight="1" thickBot="1" x14ac:dyDescent="0.2">
      <c r="B374" s="792"/>
      <c r="C374" s="793"/>
      <c r="D374" s="793"/>
      <c r="E374" s="794"/>
    </row>
    <row r="375" spans="2:10" ht="24" customHeight="1" thickTop="1" x14ac:dyDescent="0.15">
      <c r="B375" s="512" t="s">
        <v>2531</v>
      </c>
      <c r="C375" s="513"/>
      <c r="D375" s="513"/>
      <c r="E375" s="490">
        <f>E366+E369+E370+E373-D367-D368-D371-D372</f>
        <v>2743165</v>
      </c>
    </row>
    <row r="376" spans="2:10" ht="24" customHeight="1" x14ac:dyDescent="0.15">
      <c r="B376" s="88"/>
      <c r="C376" s="89"/>
      <c r="D376" s="89" t="s">
        <v>2532</v>
      </c>
      <c r="E376" s="90">
        <v>9429254</v>
      </c>
    </row>
    <row r="377" spans="2:10" ht="24" customHeight="1" x14ac:dyDescent="0.15">
      <c r="B377" s="88"/>
      <c r="C377" s="89"/>
      <c r="D377" s="89" t="s">
        <v>2533</v>
      </c>
      <c r="E377" s="90">
        <v>11405083</v>
      </c>
    </row>
    <row r="378" spans="2:10" ht="24" customHeight="1" x14ac:dyDescent="0.15">
      <c r="B378" s="779"/>
      <c r="C378" s="780"/>
      <c r="D378" s="780" t="s">
        <v>2534</v>
      </c>
      <c r="E378" s="781">
        <f>E375+E376</f>
        <v>12172419</v>
      </c>
    </row>
    <row r="381" spans="2:10" ht="24" customHeight="1" x14ac:dyDescent="0.15">
      <c r="B381" s="412" t="s">
        <v>3211</v>
      </c>
      <c r="G381" s="412" t="s">
        <v>3212</v>
      </c>
    </row>
    <row r="382" spans="2:10" ht="24" customHeight="1" x14ac:dyDescent="0.15">
      <c r="B382" s="417">
        <v>43864</v>
      </c>
      <c r="C382" s="419" t="s">
        <v>1511</v>
      </c>
      <c r="D382" s="418">
        <v>44189</v>
      </c>
      <c r="E382" s="62"/>
      <c r="G382" s="417">
        <v>43936</v>
      </c>
      <c r="H382" s="419" t="s">
        <v>1511</v>
      </c>
      <c r="I382" s="418">
        <v>44284</v>
      </c>
      <c r="J382" s="62"/>
    </row>
    <row r="383" spans="2:10" ht="24" customHeight="1" x14ac:dyDescent="0.15">
      <c r="B383" s="1318" t="s">
        <v>2579</v>
      </c>
      <c r="C383" s="1321" t="s">
        <v>382</v>
      </c>
      <c r="D383" s="1321" t="s">
        <v>383</v>
      </c>
      <c r="E383" s="1323" t="s">
        <v>384</v>
      </c>
      <c r="G383" s="1318" t="s">
        <v>2579</v>
      </c>
      <c r="H383" s="1321" t="s">
        <v>382</v>
      </c>
      <c r="I383" s="1321" t="s">
        <v>383</v>
      </c>
      <c r="J383" s="1323" t="s">
        <v>384</v>
      </c>
    </row>
    <row r="384" spans="2:10" ht="24" customHeight="1" x14ac:dyDescent="0.15">
      <c r="B384" s="1319"/>
      <c r="C384" s="1322"/>
      <c r="D384" s="1322"/>
      <c r="E384" s="1324"/>
      <c r="G384" s="1319"/>
      <c r="H384" s="1322"/>
      <c r="I384" s="1322"/>
      <c r="J384" s="1324"/>
    </row>
    <row r="385" spans="2:10" ht="24" customHeight="1" x14ac:dyDescent="0.15">
      <c r="B385" s="73" t="s">
        <v>2505</v>
      </c>
      <c r="C385" s="708">
        <v>7000</v>
      </c>
      <c r="D385" s="708">
        <v>162000</v>
      </c>
      <c r="E385" s="70">
        <f>SUM(C385:D385)</f>
        <v>169000</v>
      </c>
      <c r="G385" s="73" t="s">
        <v>2505</v>
      </c>
      <c r="H385" s="708"/>
      <c r="I385" s="708">
        <v>49600</v>
      </c>
      <c r="J385" s="1014">
        <f>SUM(H385:I385)</f>
        <v>49600</v>
      </c>
    </row>
    <row r="386" spans="2:10" ht="24" customHeight="1" x14ac:dyDescent="0.15">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15">
      <c r="B387" s="83" t="s">
        <v>2507</v>
      </c>
      <c r="C387" s="709"/>
      <c r="D387" s="709">
        <v>615000</v>
      </c>
      <c r="E387" s="77">
        <f t="shared" si="16"/>
        <v>615000</v>
      </c>
      <c r="G387" s="83" t="s">
        <v>2507</v>
      </c>
      <c r="H387" s="709">
        <v>130000</v>
      </c>
      <c r="I387" s="709">
        <v>615000</v>
      </c>
      <c r="J387" s="1015">
        <f t="shared" si="17"/>
        <v>745000</v>
      </c>
    </row>
    <row r="388" spans="2:10" ht="24" customHeight="1" x14ac:dyDescent="0.15">
      <c r="B388" s="83" t="s">
        <v>2508</v>
      </c>
      <c r="C388" s="709"/>
      <c r="D388" s="709">
        <v>121</v>
      </c>
      <c r="E388" s="77">
        <f t="shared" si="16"/>
        <v>121</v>
      </c>
      <c r="G388" s="83" t="s">
        <v>2508</v>
      </c>
      <c r="H388" s="709"/>
      <c r="I388" s="709">
        <v>121</v>
      </c>
      <c r="J388" s="1015">
        <f t="shared" si="17"/>
        <v>121</v>
      </c>
    </row>
    <row r="389" spans="2:10" ht="24" customHeight="1" x14ac:dyDescent="0.15">
      <c r="B389" s="83" t="s">
        <v>2509</v>
      </c>
      <c r="C389" s="709"/>
      <c r="D389" s="709">
        <v>62000</v>
      </c>
      <c r="E389" s="77">
        <f t="shared" si="16"/>
        <v>62000</v>
      </c>
      <c r="G389" s="83" t="s">
        <v>3188</v>
      </c>
      <c r="H389" s="709"/>
      <c r="I389" s="709"/>
      <c r="J389" s="1015">
        <f t="shared" si="17"/>
        <v>0</v>
      </c>
    </row>
    <row r="390" spans="2:10" ht="24" customHeight="1" x14ac:dyDescent="0.15">
      <c r="B390" s="83" t="s">
        <v>2510</v>
      </c>
      <c r="C390" s="709"/>
      <c r="D390" s="709">
        <v>190000</v>
      </c>
      <c r="E390" s="77">
        <f t="shared" si="16"/>
        <v>190000</v>
      </c>
      <c r="G390" s="83" t="s">
        <v>2510</v>
      </c>
      <c r="H390" s="709"/>
      <c r="I390" s="709">
        <v>60000</v>
      </c>
      <c r="J390" s="1015">
        <f t="shared" si="17"/>
        <v>60000</v>
      </c>
    </row>
    <row r="391" spans="2:10" ht="24" customHeight="1" x14ac:dyDescent="0.15">
      <c r="B391" s="83" t="s">
        <v>2526</v>
      </c>
      <c r="C391" s="709"/>
      <c r="D391" s="709">
        <v>1000000</v>
      </c>
      <c r="E391" s="77">
        <f t="shared" si="16"/>
        <v>1000000</v>
      </c>
      <c r="G391" s="83" t="s">
        <v>2526</v>
      </c>
      <c r="H391" s="709"/>
      <c r="I391" s="709">
        <v>1000000</v>
      </c>
      <c r="J391" s="1015">
        <f t="shared" si="17"/>
        <v>1000000</v>
      </c>
    </row>
    <row r="392" spans="2:10" ht="24" customHeight="1" x14ac:dyDescent="0.15">
      <c r="B392" s="83" t="s">
        <v>2529</v>
      </c>
      <c r="C392" s="709"/>
      <c r="D392" s="709"/>
      <c r="E392" s="77">
        <f t="shared" si="16"/>
        <v>0</v>
      </c>
      <c r="G392" s="83" t="s">
        <v>2529</v>
      </c>
      <c r="H392" s="709"/>
      <c r="I392" s="709"/>
      <c r="J392" s="1015">
        <f t="shared" si="17"/>
        <v>0</v>
      </c>
    </row>
    <row r="393" spans="2:10" ht="24" customHeight="1" x14ac:dyDescent="0.15">
      <c r="B393" s="83" t="s">
        <v>2511</v>
      </c>
      <c r="C393" s="709"/>
      <c r="D393" s="709">
        <v>2000000</v>
      </c>
      <c r="E393" s="77">
        <f t="shared" si="16"/>
        <v>2000000</v>
      </c>
      <c r="G393" s="83" t="s">
        <v>2511</v>
      </c>
      <c r="H393" s="709"/>
      <c r="I393" s="709">
        <v>2000000</v>
      </c>
      <c r="J393" s="1015">
        <f t="shared" si="17"/>
        <v>2000000</v>
      </c>
    </row>
    <row r="394" spans="2:10" ht="24" customHeight="1" x14ac:dyDescent="0.15">
      <c r="B394" s="91"/>
      <c r="C394" s="710"/>
      <c r="D394" s="710"/>
      <c r="E394" s="87"/>
      <c r="G394" s="91"/>
      <c r="H394" s="710"/>
      <c r="I394" s="710"/>
      <c r="J394" s="1016"/>
    </row>
    <row r="395" spans="2:10" ht="24" customHeight="1" x14ac:dyDescent="0.15">
      <c r="B395" s="88" t="s">
        <v>394</v>
      </c>
      <c r="C395" s="89"/>
      <c r="D395" s="89"/>
      <c r="E395" s="90">
        <f>SUM(E385:E394)</f>
        <v>4106121</v>
      </c>
      <c r="G395" s="88" t="s">
        <v>394</v>
      </c>
      <c r="H395" s="89"/>
      <c r="I395" s="89"/>
      <c r="J395" s="1017">
        <f>SUM(J385:J394)</f>
        <v>3884721</v>
      </c>
    </row>
    <row r="396" spans="2:10" ht="24" customHeight="1" x14ac:dyDescent="0.15">
      <c r="B396" s="1318" t="s">
        <v>2580</v>
      </c>
      <c r="C396" s="1325" t="s">
        <v>2530</v>
      </c>
      <c r="D396" s="1321"/>
      <c r="E396" s="1323" t="s">
        <v>384</v>
      </c>
      <c r="G396" s="1318" t="s">
        <v>2580</v>
      </c>
      <c r="H396" s="1325" t="s">
        <v>2530</v>
      </c>
      <c r="I396" s="1321"/>
      <c r="J396" s="1323" t="s">
        <v>384</v>
      </c>
    </row>
    <row r="397" spans="2:10" ht="24" customHeight="1" x14ac:dyDescent="0.15">
      <c r="B397" s="1319"/>
      <c r="C397" s="1326"/>
      <c r="D397" s="1322"/>
      <c r="E397" s="1324"/>
      <c r="G397" s="1319"/>
      <c r="H397" s="1326"/>
      <c r="I397" s="1322"/>
      <c r="J397" s="1324"/>
    </row>
    <row r="398" spans="2:10" ht="24" customHeight="1" x14ac:dyDescent="0.15">
      <c r="B398" s="73" t="s">
        <v>2512</v>
      </c>
      <c r="C398" s="708"/>
      <c r="D398" s="708">
        <v>152000</v>
      </c>
      <c r="E398" s="70">
        <f>SUM(C398:D398)</f>
        <v>152000</v>
      </c>
      <c r="G398" s="73" t="s">
        <v>2512</v>
      </c>
      <c r="H398" s="708"/>
      <c r="I398" s="708">
        <v>152000</v>
      </c>
      <c r="J398" s="1014">
        <f>SUM(H398:I398)</f>
        <v>152000</v>
      </c>
    </row>
    <row r="399" spans="2:10" ht="24" customHeight="1" x14ac:dyDescent="0.15">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15">
      <c r="B400" s="83" t="s">
        <v>2513</v>
      </c>
      <c r="C400" s="709"/>
      <c r="D400" s="709"/>
      <c r="E400" s="77">
        <f t="shared" si="18"/>
        <v>0</v>
      </c>
      <c r="G400" s="83" t="s">
        <v>2513</v>
      </c>
      <c r="H400" s="709"/>
      <c r="I400" s="709"/>
      <c r="J400" s="1015">
        <f t="shared" si="19"/>
        <v>0</v>
      </c>
    </row>
    <row r="401" spans="2:10" ht="24" customHeight="1" x14ac:dyDescent="0.15">
      <c r="B401" s="83" t="s">
        <v>2514</v>
      </c>
      <c r="C401" s="709"/>
      <c r="D401" s="709">
        <v>3028</v>
      </c>
      <c r="E401" s="77">
        <f t="shared" si="18"/>
        <v>3028</v>
      </c>
      <c r="G401" s="83" t="s">
        <v>2514</v>
      </c>
      <c r="H401" s="709"/>
      <c r="I401" s="709">
        <v>3410</v>
      </c>
      <c r="J401" s="1015">
        <f t="shared" si="19"/>
        <v>3410</v>
      </c>
    </row>
    <row r="402" spans="2:10" ht="24" customHeight="1" x14ac:dyDescent="0.15">
      <c r="B402" s="83" t="s">
        <v>2528</v>
      </c>
      <c r="C402" s="709"/>
      <c r="D402" s="709"/>
      <c r="E402" s="77">
        <f t="shared" si="18"/>
        <v>0</v>
      </c>
      <c r="G402" s="83" t="s">
        <v>2528</v>
      </c>
      <c r="H402" s="709"/>
      <c r="I402" s="709"/>
      <c r="J402" s="1015">
        <f t="shared" si="19"/>
        <v>0</v>
      </c>
    </row>
    <row r="403" spans="2:10" ht="24" customHeight="1" x14ac:dyDescent="0.15">
      <c r="B403" s="83" t="s">
        <v>2517</v>
      </c>
      <c r="C403" s="709"/>
      <c r="D403" s="709">
        <v>62000</v>
      </c>
      <c r="E403" s="77">
        <f t="shared" si="18"/>
        <v>62000</v>
      </c>
      <c r="G403" s="83" t="s">
        <v>3187</v>
      </c>
      <c r="H403" s="709"/>
      <c r="I403" s="709"/>
      <c r="J403" s="1015">
        <f t="shared" si="19"/>
        <v>0</v>
      </c>
    </row>
    <row r="404" spans="2:10" ht="24" customHeight="1" x14ac:dyDescent="0.15">
      <c r="B404" s="83" t="s">
        <v>2516</v>
      </c>
      <c r="C404" s="709"/>
      <c r="D404" s="709">
        <v>730000</v>
      </c>
      <c r="E404" s="77">
        <f t="shared" si="18"/>
        <v>730000</v>
      </c>
      <c r="G404" s="83" t="s">
        <v>2516</v>
      </c>
      <c r="H404" s="709"/>
      <c r="I404" s="709">
        <v>130000</v>
      </c>
      <c r="J404" s="1015">
        <f t="shared" si="19"/>
        <v>130000</v>
      </c>
    </row>
    <row r="405" spans="2:10" ht="24" customHeight="1" x14ac:dyDescent="0.15">
      <c r="B405" s="83" t="s">
        <v>2515</v>
      </c>
      <c r="C405" s="709">
        <v>2000000</v>
      </c>
      <c r="D405" s="709"/>
      <c r="E405" s="77">
        <f t="shared" si="18"/>
        <v>2000000</v>
      </c>
      <c r="G405" s="83" t="s">
        <v>2515</v>
      </c>
      <c r="H405" s="709"/>
      <c r="I405" s="709"/>
      <c r="J405" s="1015">
        <f>SUM(H405:I405)</f>
        <v>0</v>
      </c>
    </row>
    <row r="406" spans="2:10" ht="24" customHeight="1" x14ac:dyDescent="0.15">
      <c r="B406" s="91"/>
      <c r="C406" s="710"/>
      <c r="D406" s="710"/>
      <c r="E406" s="87"/>
      <c r="G406" s="91" t="s">
        <v>3186</v>
      </c>
      <c r="H406" s="710">
        <v>5000000</v>
      </c>
      <c r="I406" s="710"/>
      <c r="J406" s="1015">
        <f>SUM(H406:I406)</f>
        <v>5000000</v>
      </c>
    </row>
    <row r="407" spans="2:10" ht="24" hidden="1" customHeight="1" outlineLevel="1" x14ac:dyDescent="0.15">
      <c r="B407" s="88" t="s">
        <v>394</v>
      </c>
      <c r="C407" s="89"/>
      <c r="D407" s="89"/>
      <c r="E407" s="70">
        <f t="shared" si="18"/>
        <v>0</v>
      </c>
      <c r="G407" s="88" t="s">
        <v>394</v>
      </c>
      <c r="H407" s="89"/>
      <c r="I407" s="89"/>
      <c r="J407" s="1014">
        <f t="shared" si="19"/>
        <v>0</v>
      </c>
    </row>
    <row r="408" spans="2:10" ht="24" hidden="1" customHeight="1" outlineLevel="1" x14ac:dyDescent="0.15">
      <c r="B408" s="779" t="s">
        <v>2519</v>
      </c>
      <c r="C408" s="780"/>
      <c r="D408" s="780"/>
      <c r="E408" s="70">
        <f t="shared" si="18"/>
        <v>0</v>
      </c>
      <c r="G408" s="779" t="s">
        <v>2519</v>
      </c>
      <c r="H408" s="780"/>
      <c r="I408" s="780"/>
      <c r="J408" s="1014">
        <f t="shared" si="19"/>
        <v>0</v>
      </c>
    </row>
    <row r="409" spans="2:10" ht="24" hidden="1" customHeight="1" outlineLevel="1" x14ac:dyDescent="0.15">
      <c r="B409" s="88" t="s">
        <v>402</v>
      </c>
      <c r="C409" s="89"/>
      <c r="D409" s="89"/>
      <c r="E409" s="70">
        <f t="shared" si="18"/>
        <v>0</v>
      </c>
      <c r="G409" s="88" t="s">
        <v>402</v>
      </c>
      <c r="H409" s="89"/>
      <c r="I409" s="89"/>
      <c r="J409" s="1014">
        <f t="shared" si="19"/>
        <v>0</v>
      </c>
    </row>
    <row r="410" spans="2:10" ht="24" hidden="1" customHeight="1" outlineLevel="1" x14ac:dyDescent="0.15">
      <c r="B410" s="88" t="s">
        <v>1863</v>
      </c>
      <c r="C410" s="89"/>
      <c r="D410" s="89"/>
      <c r="E410" s="70">
        <f t="shared" si="18"/>
        <v>0</v>
      </c>
      <c r="G410" s="88" t="s">
        <v>1863</v>
      </c>
      <c r="H410" s="89"/>
      <c r="I410" s="89"/>
      <c r="J410" s="1014">
        <f t="shared" si="19"/>
        <v>0</v>
      </c>
    </row>
    <row r="411" spans="2:10" ht="24" customHeight="1" collapsed="1" x14ac:dyDescent="0.15">
      <c r="B411" s="88" t="s">
        <v>394</v>
      </c>
      <c r="C411" s="89"/>
      <c r="D411" s="89"/>
      <c r="E411" s="90">
        <f>SUM(E398:E406)</f>
        <v>3947028</v>
      </c>
      <c r="G411" s="88" t="s">
        <v>394</v>
      </c>
      <c r="H411" s="966"/>
      <c r="I411" s="965"/>
      <c r="J411" s="1017">
        <f>SUM(J398:J406)</f>
        <v>5285410</v>
      </c>
    </row>
    <row r="412" spans="2:10" ht="24" hidden="1" customHeight="1" outlineLevel="1" x14ac:dyDescent="0.15">
      <c r="B412" s="94"/>
      <c r="C412" s="89"/>
      <c r="D412" s="89"/>
      <c r="E412" s="89"/>
      <c r="G412" s="94"/>
      <c r="H412" s="89"/>
      <c r="I412" s="89"/>
      <c r="J412" s="89"/>
    </row>
    <row r="413" spans="2:10" ht="24" hidden="1" customHeight="1" outlineLevel="1" x14ac:dyDescent="0.15">
      <c r="B413" s="779" t="s">
        <v>2535</v>
      </c>
      <c r="C413" s="780"/>
      <c r="D413" s="780"/>
      <c r="E413" s="781"/>
      <c r="G413" s="779" t="s">
        <v>2535</v>
      </c>
      <c r="H413" s="780"/>
      <c r="I413" s="780"/>
      <c r="J413" s="781"/>
    </row>
    <row r="414" spans="2:10" ht="24" hidden="1" customHeight="1" outlineLevel="1" x14ac:dyDescent="0.15">
      <c r="B414" s="782" t="s">
        <v>2518</v>
      </c>
      <c r="C414" s="74"/>
      <c r="D414" s="74"/>
      <c r="E414" s="783">
        <v>220000</v>
      </c>
      <c r="G414" s="782" t="s">
        <v>2518</v>
      </c>
      <c r="H414" s="708"/>
      <c r="I414" s="74"/>
      <c r="J414" s="70">
        <v>120000</v>
      </c>
    </row>
    <row r="415" spans="2:10" ht="24" hidden="1" customHeight="1" outlineLevel="1" x14ac:dyDescent="0.15">
      <c r="B415" s="784" t="s">
        <v>2520</v>
      </c>
      <c r="C415" s="84"/>
      <c r="D415" s="84"/>
      <c r="E415" s="785">
        <f>SUM(D390)</f>
        <v>190000</v>
      </c>
      <c r="G415" s="784" t="s">
        <v>2520</v>
      </c>
      <c r="H415" s="709"/>
      <c r="I415" s="84"/>
      <c r="J415" s="77">
        <f>SUM(I390)</f>
        <v>60000</v>
      </c>
    </row>
    <row r="416" spans="2:10" ht="24" hidden="1" customHeight="1" outlineLevel="1" x14ac:dyDescent="0.15">
      <c r="B416" s="85" t="s">
        <v>2521</v>
      </c>
      <c r="C416" s="86"/>
      <c r="D416" s="86"/>
      <c r="E416" s="786">
        <f>SUM(D404)</f>
        <v>730000</v>
      </c>
      <c r="G416" s="85" t="s">
        <v>2521</v>
      </c>
      <c r="H416" s="710"/>
      <c r="I416" s="86"/>
      <c r="J416" s="87">
        <f>SUM(I404)</f>
        <v>130000</v>
      </c>
    </row>
    <row r="417" spans="2:10" ht="24" hidden="1" customHeight="1" outlineLevel="1" x14ac:dyDescent="0.15">
      <c r="B417" s="88" t="s">
        <v>1505</v>
      </c>
      <c r="C417" s="89"/>
      <c r="D417" s="89"/>
      <c r="E417" s="90">
        <f>E414+E415-E416</f>
        <v>-320000</v>
      </c>
      <c r="G417" s="88" t="s">
        <v>1505</v>
      </c>
      <c r="H417" s="966"/>
      <c r="I417" s="89"/>
      <c r="J417" s="967">
        <f>J414+J415-J416</f>
        <v>50000</v>
      </c>
    </row>
    <row r="418" spans="2:10" ht="24" customHeight="1" collapsed="1" x14ac:dyDescent="0.15"/>
    <row r="419" spans="2:10" ht="24" customHeight="1" x14ac:dyDescent="0.15">
      <c r="B419" s="779" t="s">
        <v>2568</v>
      </c>
      <c r="C419" s="780"/>
      <c r="D419" s="836" t="s">
        <v>2566</v>
      </c>
      <c r="E419" s="837" t="s">
        <v>2567</v>
      </c>
      <c r="G419" s="779" t="s">
        <v>2568</v>
      </c>
      <c r="H419" s="780"/>
      <c r="I419" s="836" t="s">
        <v>2566</v>
      </c>
      <c r="J419" s="837" t="s">
        <v>2567</v>
      </c>
    </row>
    <row r="420" spans="2:10" ht="24" customHeight="1" x14ac:dyDescent="0.15">
      <c r="B420" s="782" t="s">
        <v>2588</v>
      </c>
      <c r="C420" s="74"/>
      <c r="D420" s="74"/>
      <c r="E420" s="783">
        <f>E385+E386+E387+E388</f>
        <v>854121</v>
      </c>
      <c r="G420" s="782" t="s">
        <v>2588</v>
      </c>
      <c r="H420" s="708"/>
      <c r="I420" s="708"/>
      <c r="J420" s="70">
        <f>J385+J386+J387+J388</f>
        <v>824721</v>
      </c>
    </row>
    <row r="421" spans="2:10" ht="24" customHeight="1" x14ac:dyDescent="0.15">
      <c r="B421" s="848" t="s">
        <v>2587</v>
      </c>
      <c r="C421" s="849"/>
      <c r="D421" s="850">
        <f>E398+E401+E400</f>
        <v>155028</v>
      </c>
      <c r="E421" s="851"/>
      <c r="G421" s="784" t="s">
        <v>2587</v>
      </c>
      <c r="H421" s="709"/>
      <c r="I421" s="974">
        <f>J398+J401+J400</f>
        <v>155410</v>
      </c>
      <c r="J421" s="77"/>
    </row>
    <row r="422" spans="2:10" ht="24" customHeight="1" x14ac:dyDescent="0.15">
      <c r="B422" s="795" t="s">
        <v>2586</v>
      </c>
      <c r="C422" s="796"/>
      <c r="D422" s="797">
        <f>E399+E402</f>
        <v>1000000</v>
      </c>
      <c r="E422" s="798"/>
      <c r="G422" s="795" t="s">
        <v>2586</v>
      </c>
      <c r="H422" s="789"/>
      <c r="I422" s="968">
        <f>J399+J402</f>
        <v>0</v>
      </c>
      <c r="J422" s="969"/>
    </row>
    <row r="423" spans="2:10" ht="24" customHeight="1" thickBot="1" x14ac:dyDescent="0.2">
      <c r="B423" s="799" t="s">
        <v>2585</v>
      </c>
      <c r="C423" s="800"/>
      <c r="D423" s="800"/>
      <c r="E423" s="847">
        <f>E392+E391</f>
        <v>1000000</v>
      </c>
      <c r="G423" s="799" t="s">
        <v>2585</v>
      </c>
      <c r="H423" s="970"/>
      <c r="I423" s="970"/>
      <c r="J423" s="971">
        <f>J392+J391</f>
        <v>1000000</v>
      </c>
    </row>
    <row r="424" spans="2:10" ht="24" customHeight="1" x14ac:dyDescent="0.15">
      <c r="B424" s="795" t="s">
        <v>2584</v>
      </c>
      <c r="C424" s="796"/>
      <c r="D424" s="796"/>
      <c r="E424" s="846">
        <f>E389+E390</f>
        <v>252000</v>
      </c>
      <c r="G424" s="795" t="s">
        <v>2584</v>
      </c>
      <c r="H424" s="972"/>
      <c r="I424" s="972"/>
      <c r="J424" s="973">
        <f>J389+J390</f>
        <v>60000</v>
      </c>
    </row>
    <row r="425" spans="2:10" ht="24" customHeight="1" x14ac:dyDescent="0.15">
      <c r="B425" s="784" t="s">
        <v>2583</v>
      </c>
      <c r="C425" s="84"/>
      <c r="D425" s="790">
        <f>E403+E404</f>
        <v>792000</v>
      </c>
      <c r="E425" s="785"/>
      <c r="G425" s="784" t="s">
        <v>2583</v>
      </c>
      <c r="H425" s="709"/>
      <c r="I425" s="974">
        <f>J403+J404</f>
        <v>130000</v>
      </c>
      <c r="J425" s="77"/>
    </row>
    <row r="426" spans="2:10" ht="24" customHeight="1" x14ac:dyDescent="0.15">
      <c r="B426" s="784" t="s">
        <v>2581</v>
      </c>
      <c r="C426" s="84"/>
      <c r="D426" s="84">
        <f>E405</f>
        <v>2000000</v>
      </c>
      <c r="E426" s="791"/>
      <c r="G426" s="784" t="s">
        <v>2423</v>
      </c>
      <c r="H426" s="709"/>
      <c r="I426" s="709">
        <f>J405</f>
        <v>0</v>
      </c>
      <c r="J426" s="975"/>
    </row>
    <row r="427" spans="2:10" ht="24" customHeight="1" x14ac:dyDescent="0.15">
      <c r="B427" s="784" t="s">
        <v>2582</v>
      </c>
      <c r="C427" s="84"/>
      <c r="E427" s="791">
        <f>D393</f>
        <v>2000000</v>
      </c>
      <c r="G427" s="784" t="s">
        <v>2422</v>
      </c>
      <c r="H427" s="709"/>
      <c r="I427" s="976"/>
      <c r="J427" s="975">
        <f>I393</f>
        <v>2000000</v>
      </c>
    </row>
    <row r="428" spans="2:10" ht="24" customHeight="1" thickBot="1" x14ac:dyDescent="0.2">
      <c r="B428" s="792"/>
      <c r="C428" s="793"/>
      <c r="D428" s="793"/>
      <c r="E428" s="794"/>
      <c r="G428" s="799" t="s">
        <v>3186</v>
      </c>
      <c r="H428" s="970">
        <f>H406</f>
        <v>5000000</v>
      </c>
      <c r="I428" s="970"/>
      <c r="J428" s="971"/>
    </row>
    <row r="429" spans="2:10" ht="24" customHeight="1" thickTop="1" x14ac:dyDescent="0.15">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15">
      <c r="B430" s="88"/>
      <c r="C430" s="89"/>
      <c r="D430" s="89" t="s">
        <v>2532</v>
      </c>
      <c r="E430" s="90">
        <v>13948248</v>
      </c>
      <c r="G430" s="88"/>
      <c r="H430" s="966"/>
      <c r="I430" s="966" t="s">
        <v>2532</v>
      </c>
      <c r="J430" s="967">
        <v>10647546</v>
      </c>
    </row>
    <row r="431" spans="2:10" ht="24" customHeight="1" x14ac:dyDescent="0.15">
      <c r="B431" s="88"/>
      <c r="C431" s="89"/>
      <c r="D431" s="89" t="s">
        <v>2533</v>
      </c>
      <c r="E431" s="90">
        <v>14107341</v>
      </c>
      <c r="G431" s="88"/>
      <c r="H431" s="966"/>
      <c r="I431" s="966" t="s">
        <v>2533</v>
      </c>
      <c r="J431" s="967">
        <v>9246857</v>
      </c>
    </row>
    <row r="432" spans="2:10" ht="24" customHeight="1" x14ac:dyDescent="0.15">
      <c r="B432" s="779"/>
      <c r="C432" s="780"/>
      <c r="D432" s="780" t="s">
        <v>2534</v>
      </c>
      <c r="E432" s="781">
        <f>E429+E430</f>
        <v>14107341</v>
      </c>
      <c r="G432" s="779"/>
      <c r="H432" s="977"/>
      <c r="I432" s="977" t="s">
        <v>2534</v>
      </c>
      <c r="J432" s="978">
        <f>J429+J430</f>
        <v>9246857</v>
      </c>
    </row>
    <row r="434" spans="7:10" ht="24" customHeight="1" x14ac:dyDescent="0.15">
      <c r="G434" t="s">
        <v>3208</v>
      </c>
      <c r="H434" s="548" t="s">
        <v>402</v>
      </c>
      <c r="I434" s="548" t="s">
        <v>3207</v>
      </c>
      <c r="J434" s="548" t="s">
        <v>3206</v>
      </c>
    </row>
    <row r="435" spans="7:10" ht="24" customHeight="1" x14ac:dyDescent="0.15">
      <c r="G435" s="88" t="s">
        <v>3209</v>
      </c>
      <c r="H435" s="966">
        <v>90000</v>
      </c>
      <c r="I435" s="966">
        <f>I390-I404</f>
        <v>-70000</v>
      </c>
      <c r="J435" s="967">
        <f>H435+I435</f>
        <v>20000</v>
      </c>
    </row>
    <row r="436" spans="7:10" ht="24" customHeight="1" x14ac:dyDescent="0.15">
      <c r="G436" s="88" t="s">
        <v>3210</v>
      </c>
      <c r="H436" s="966">
        <v>2000000</v>
      </c>
      <c r="I436" s="966">
        <f>I405-I393</f>
        <v>-2000000</v>
      </c>
      <c r="J436" s="967">
        <f>H436+I436</f>
        <v>0</v>
      </c>
    </row>
  </sheetData>
  <mergeCells count="100">
    <mergeCell ref="B157:B158"/>
    <mergeCell ref="C157:C158"/>
    <mergeCell ref="D157:D158"/>
    <mergeCell ref="E157:E158"/>
    <mergeCell ref="B168:B169"/>
    <mergeCell ref="C168:C169"/>
    <mergeCell ref="D168:D169"/>
    <mergeCell ref="E168:E169"/>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55:F56"/>
    <mergeCell ref="F24:F25"/>
    <mergeCell ref="B34:B35"/>
    <mergeCell ref="C34:C35"/>
    <mergeCell ref="D34:D35"/>
    <mergeCell ref="E34:E35"/>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99:B200"/>
    <mergeCell ref="C199:C200"/>
    <mergeCell ref="D199:D200"/>
    <mergeCell ref="E199:E200"/>
    <mergeCell ref="B221:B222"/>
    <mergeCell ref="C221:C222"/>
    <mergeCell ref="D221:D222"/>
    <mergeCell ref="E221:E222"/>
    <mergeCell ref="B234:B235"/>
    <mergeCell ref="C234:C235"/>
    <mergeCell ref="D234:D235"/>
    <mergeCell ref="E234:E235"/>
    <mergeCell ref="B275:B276"/>
    <mergeCell ref="C275:C276"/>
    <mergeCell ref="D275:D276"/>
    <mergeCell ref="E275:E276"/>
    <mergeCell ref="B288:B289"/>
    <mergeCell ref="C288:C289"/>
    <mergeCell ref="D288:D289"/>
    <mergeCell ref="E288:E289"/>
    <mergeCell ref="B329:B330"/>
    <mergeCell ref="C329:C330"/>
    <mergeCell ref="D329:D330"/>
    <mergeCell ref="E329:E330"/>
    <mergeCell ref="B396:B397"/>
    <mergeCell ref="C396:C397"/>
    <mergeCell ref="D396:D397"/>
    <mergeCell ref="E396:E397"/>
    <mergeCell ref="B342:B343"/>
    <mergeCell ref="C342:C343"/>
    <mergeCell ref="D342:D343"/>
    <mergeCell ref="E342:E343"/>
    <mergeCell ref="B383:B384"/>
    <mergeCell ref="C383:C384"/>
    <mergeCell ref="D383:D384"/>
    <mergeCell ref="E383:E384"/>
    <mergeCell ref="G383:G384"/>
    <mergeCell ref="H383:H384"/>
    <mergeCell ref="I383:I384"/>
    <mergeCell ref="J383:J384"/>
    <mergeCell ref="G396:G397"/>
    <mergeCell ref="H396:H397"/>
    <mergeCell ref="I396:I397"/>
    <mergeCell ref="J396:J397"/>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workbookViewId="0"/>
  </sheetViews>
  <sheetFormatPr defaultRowHeight="13.5" x14ac:dyDescent="0.15"/>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5" x14ac:dyDescent="0.15"/>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125" defaultRowHeight="20.25" customHeight="1" x14ac:dyDescent="0.15"/>
  <cols>
    <col min="1" max="1" width="4.25" style="686" customWidth="1"/>
    <col min="2" max="2" width="13.5" style="669" customWidth="1"/>
    <col min="3" max="3" width="12.875" style="669" customWidth="1"/>
    <col min="4" max="4" width="11.125" style="670" customWidth="1"/>
    <col min="5" max="6" width="12.125" style="670" customWidth="1"/>
    <col min="7" max="7" width="32.375" style="670" customWidth="1"/>
    <col min="8" max="8" width="21.75" style="670" customWidth="1"/>
    <col min="9" max="11" width="14.875" style="670" customWidth="1"/>
    <col min="12" max="12" width="25.375" style="669" customWidth="1"/>
    <col min="13" max="14" width="18" style="669" customWidth="1"/>
    <col min="15" max="16384" width="12.125" style="669"/>
  </cols>
  <sheetData>
    <row r="1" spans="1:12" ht="20.25" customHeight="1" x14ac:dyDescent="0.15">
      <c r="A1" s="668" t="s">
        <v>2025</v>
      </c>
    </row>
    <row r="2" spans="1:12" ht="20.25" customHeight="1" x14ac:dyDescent="0.15">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15">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15">
      <c r="A4" s="671">
        <v>2</v>
      </c>
      <c r="B4" s="673" t="s">
        <v>2046</v>
      </c>
      <c r="C4" s="672" t="s">
        <v>2047</v>
      </c>
      <c r="D4" s="673"/>
      <c r="E4" s="673"/>
      <c r="F4" s="673" t="s">
        <v>2048</v>
      </c>
      <c r="G4" s="673" t="s">
        <v>2049</v>
      </c>
      <c r="H4" s="673" t="s">
        <v>2050</v>
      </c>
      <c r="I4" s="673" t="s">
        <v>2051</v>
      </c>
      <c r="J4" s="673"/>
      <c r="K4" s="673"/>
      <c r="L4" s="675"/>
    </row>
    <row r="5" spans="1:12" ht="20.25" customHeight="1" x14ac:dyDescent="0.15">
      <c r="A5" s="671">
        <v>3</v>
      </c>
      <c r="B5" s="673" t="s">
        <v>2052</v>
      </c>
      <c r="C5" s="672" t="s">
        <v>2053</v>
      </c>
      <c r="D5" s="673"/>
      <c r="E5" s="673" t="s">
        <v>2054</v>
      </c>
      <c r="F5" s="673" t="s">
        <v>2048</v>
      </c>
      <c r="G5" s="673" t="s">
        <v>2049</v>
      </c>
      <c r="H5" s="673" t="s">
        <v>2050</v>
      </c>
      <c r="I5" s="673" t="s">
        <v>2051</v>
      </c>
      <c r="J5" s="673"/>
      <c r="K5" s="673"/>
      <c r="L5" s="675"/>
    </row>
    <row r="6" spans="1:12" ht="20.25" customHeight="1" x14ac:dyDescent="0.15">
      <c r="A6" s="671">
        <v>4</v>
      </c>
      <c r="B6" s="672" t="s">
        <v>2055</v>
      </c>
      <c r="C6" s="672" t="s">
        <v>2056</v>
      </c>
      <c r="D6" s="673"/>
      <c r="E6" s="673" t="s">
        <v>2057</v>
      </c>
      <c r="F6" s="673" t="s">
        <v>2058</v>
      </c>
      <c r="G6" s="673" t="s">
        <v>2059</v>
      </c>
      <c r="H6" s="673"/>
      <c r="I6" s="673"/>
      <c r="J6" s="673"/>
      <c r="K6" s="673"/>
      <c r="L6" s="675"/>
    </row>
    <row r="7" spans="1:12" ht="20.25" customHeight="1" x14ac:dyDescent="0.15">
      <c r="A7" s="671">
        <v>5</v>
      </c>
      <c r="B7" s="672" t="s">
        <v>2060</v>
      </c>
      <c r="C7" s="672" t="s">
        <v>2061</v>
      </c>
      <c r="D7" s="673" t="s">
        <v>2062</v>
      </c>
      <c r="E7" s="673"/>
      <c r="F7" s="673" t="s">
        <v>2063</v>
      </c>
      <c r="G7" s="673" t="s">
        <v>2064</v>
      </c>
      <c r="H7" s="673" t="s">
        <v>2065</v>
      </c>
      <c r="I7" s="673" t="s">
        <v>2066</v>
      </c>
      <c r="J7" s="673"/>
      <c r="K7" s="673"/>
      <c r="L7" s="675"/>
    </row>
    <row r="8" spans="1:12" ht="20.25" customHeight="1" x14ac:dyDescent="0.15">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15">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15">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15">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15">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15">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15">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15">
      <c r="A15" s="671">
        <v>13</v>
      </c>
      <c r="B15" s="672" t="s">
        <v>2109</v>
      </c>
      <c r="C15" s="672" t="s">
        <v>32</v>
      </c>
      <c r="D15" s="673" t="s">
        <v>2110</v>
      </c>
      <c r="F15" s="673" t="s">
        <v>2111</v>
      </c>
      <c r="G15" s="673" t="s">
        <v>2112</v>
      </c>
      <c r="H15" s="673" t="s">
        <v>2113</v>
      </c>
      <c r="I15" s="673" t="s">
        <v>2114</v>
      </c>
      <c r="J15" s="673"/>
      <c r="K15" s="673"/>
      <c r="L15" s="675"/>
    </row>
    <row r="16" spans="1:12" ht="20.25" customHeight="1" x14ac:dyDescent="0.15">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15">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15">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15">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15">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15">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15">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15">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15">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15">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15">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15">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15">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15">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15">
      <c r="A30" s="671">
        <v>28</v>
      </c>
      <c r="B30" s="672"/>
      <c r="C30" s="672" t="s">
        <v>26</v>
      </c>
      <c r="D30" s="673"/>
      <c r="E30" s="673"/>
      <c r="F30" s="673"/>
      <c r="G30" s="673"/>
      <c r="H30" s="673"/>
      <c r="I30" s="673"/>
      <c r="J30" s="673"/>
      <c r="K30" s="673"/>
      <c r="L30" s="675"/>
    </row>
    <row r="31" spans="1:12" ht="20.25" customHeight="1" x14ac:dyDescent="0.15">
      <c r="A31" s="671">
        <v>29</v>
      </c>
      <c r="B31" s="672"/>
      <c r="D31" s="673"/>
      <c r="E31" s="673"/>
      <c r="F31" s="673" t="s">
        <v>2189</v>
      </c>
      <c r="G31" s="673" t="s">
        <v>2190</v>
      </c>
      <c r="H31" s="673" t="s">
        <v>2191</v>
      </c>
      <c r="I31" s="673"/>
      <c r="J31" s="673"/>
      <c r="K31" s="673"/>
      <c r="L31" s="675" t="s">
        <v>2192</v>
      </c>
    </row>
    <row r="32" spans="1:12" ht="20.25" customHeight="1" x14ac:dyDescent="0.15">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15">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15">
      <c r="A34" s="671" t="s">
        <v>1030</v>
      </c>
      <c r="B34" s="672" t="s">
        <v>2203</v>
      </c>
      <c r="C34" s="672" t="s">
        <v>2204</v>
      </c>
      <c r="D34" s="673"/>
      <c r="E34" s="673"/>
      <c r="F34" s="680" t="s">
        <v>2205</v>
      </c>
      <c r="G34" s="681" t="s">
        <v>2206</v>
      </c>
      <c r="H34" s="673"/>
      <c r="I34" s="673"/>
      <c r="J34" s="673"/>
      <c r="K34" s="673"/>
      <c r="L34" s="682" t="s">
        <v>2207</v>
      </c>
    </row>
    <row r="35" spans="1:12" ht="20.25" customHeight="1" x14ac:dyDescent="0.15">
      <c r="A35" s="671">
        <v>33</v>
      </c>
      <c r="B35" s="672" t="s">
        <v>2208</v>
      </c>
      <c r="D35" s="673"/>
      <c r="E35" s="673"/>
      <c r="F35" s="673" t="s">
        <v>2209</v>
      </c>
      <c r="G35" s="673" t="s">
        <v>2210</v>
      </c>
      <c r="H35" s="673" t="s">
        <v>2211</v>
      </c>
      <c r="I35" s="673"/>
      <c r="J35" s="673"/>
      <c r="K35" s="673"/>
      <c r="L35" s="675"/>
    </row>
    <row r="36" spans="1:12" ht="20.25" customHeight="1" x14ac:dyDescent="0.15">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15">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15">
      <c r="A38" s="671">
        <v>36</v>
      </c>
      <c r="B38" s="672" t="s">
        <v>2225</v>
      </c>
      <c r="C38" s="672" t="s">
        <v>2061</v>
      </c>
      <c r="D38" s="673"/>
      <c r="E38" s="673" t="s">
        <v>2226</v>
      </c>
      <c r="F38" s="673"/>
      <c r="G38" s="673"/>
      <c r="H38" s="673"/>
      <c r="I38" s="673"/>
      <c r="J38" s="673"/>
      <c r="K38" s="673"/>
      <c r="L38" s="675"/>
    </row>
    <row r="39" spans="1:12" ht="20.25" customHeight="1" x14ac:dyDescent="0.15">
      <c r="A39" s="671">
        <v>37</v>
      </c>
      <c r="B39" s="672" t="s">
        <v>2227</v>
      </c>
      <c r="C39" s="672" t="s">
        <v>2061</v>
      </c>
      <c r="D39" s="673" t="s">
        <v>2228</v>
      </c>
      <c r="E39" s="673"/>
      <c r="F39" s="673"/>
      <c r="G39" s="673" t="s">
        <v>2229</v>
      </c>
      <c r="H39" s="673" t="s">
        <v>2230</v>
      </c>
      <c r="I39" s="673"/>
      <c r="J39" s="673"/>
      <c r="K39" s="673"/>
      <c r="L39" s="675"/>
    </row>
    <row r="40" spans="1:12" ht="20.25" customHeight="1" x14ac:dyDescent="0.15">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15">
      <c r="A41" s="671">
        <v>39</v>
      </c>
      <c r="B41" s="672" t="s">
        <v>2237</v>
      </c>
      <c r="C41" s="672" t="s">
        <v>2061</v>
      </c>
      <c r="D41" s="673"/>
      <c r="E41" s="673"/>
      <c r="F41" s="673" t="s">
        <v>2238</v>
      </c>
      <c r="G41" s="673" t="s">
        <v>2239</v>
      </c>
      <c r="H41" s="673"/>
      <c r="I41" s="673" t="s">
        <v>2240</v>
      </c>
      <c r="J41" s="673"/>
      <c r="K41" s="673"/>
      <c r="L41" s="675"/>
    </row>
    <row r="42" spans="1:12" ht="20.25" customHeight="1" x14ac:dyDescent="0.15">
      <c r="A42" s="671">
        <v>40</v>
      </c>
      <c r="B42" s="672" t="s">
        <v>2123</v>
      </c>
      <c r="C42" s="672" t="s">
        <v>2241</v>
      </c>
      <c r="D42" s="673"/>
      <c r="E42" s="673" t="s">
        <v>2057</v>
      </c>
      <c r="F42" s="673"/>
      <c r="G42" s="672" t="s">
        <v>2242</v>
      </c>
      <c r="H42" s="672" t="s">
        <v>2243</v>
      </c>
      <c r="I42" s="673"/>
      <c r="J42" s="673"/>
      <c r="K42" s="673"/>
      <c r="L42" s="675"/>
    </row>
    <row r="43" spans="1:12" ht="20.25" customHeight="1" x14ac:dyDescent="0.15">
      <c r="A43" s="671"/>
      <c r="B43" s="684" t="s">
        <v>2244</v>
      </c>
      <c r="C43" s="672" t="s">
        <v>2245</v>
      </c>
      <c r="D43" s="673"/>
      <c r="E43" s="673"/>
      <c r="F43" s="673" t="s">
        <v>2246</v>
      </c>
      <c r="G43" s="673" t="s">
        <v>2247</v>
      </c>
      <c r="H43" s="673"/>
      <c r="I43" s="673"/>
      <c r="J43" s="673"/>
      <c r="K43" s="673"/>
      <c r="L43" s="675"/>
    </row>
    <row r="44" spans="1:12" ht="20.25" customHeight="1" x14ac:dyDescent="0.15">
      <c r="A44" s="671">
        <v>42</v>
      </c>
      <c r="B44" s="672" t="s">
        <v>2248</v>
      </c>
      <c r="C44" s="679" t="s">
        <v>69</v>
      </c>
      <c r="D44" s="673"/>
      <c r="E44" s="673"/>
      <c r="F44" s="673" t="s">
        <v>2249</v>
      </c>
      <c r="G44" s="673" t="s">
        <v>2250</v>
      </c>
      <c r="H44" s="673" t="s">
        <v>2251</v>
      </c>
      <c r="I44" s="673"/>
      <c r="J44" s="673"/>
      <c r="K44" s="673"/>
      <c r="L44" s="675"/>
    </row>
    <row r="45" spans="1:12" ht="20.25" customHeight="1" x14ac:dyDescent="0.15">
      <c r="A45" s="671"/>
      <c r="B45" s="672" t="s">
        <v>2252</v>
      </c>
      <c r="C45" s="672" t="s">
        <v>2253</v>
      </c>
      <c r="D45" s="673"/>
      <c r="E45" s="673"/>
      <c r="F45" s="673" t="s">
        <v>2254</v>
      </c>
      <c r="G45" s="673" t="s">
        <v>2255</v>
      </c>
      <c r="H45" s="673" t="s">
        <v>2256</v>
      </c>
      <c r="I45" s="673"/>
      <c r="J45" s="673"/>
      <c r="K45" s="673"/>
      <c r="L45" s="675"/>
    </row>
    <row r="46" spans="1:12" ht="20.25" customHeight="1" x14ac:dyDescent="0.15">
      <c r="A46" s="671">
        <v>44</v>
      </c>
      <c r="B46" s="672" t="s">
        <v>2257</v>
      </c>
      <c r="C46" s="679" t="s">
        <v>2258</v>
      </c>
      <c r="D46" s="673"/>
      <c r="E46" s="673"/>
      <c r="F46" s="673" t="s">
        <v>2259</v>
      </c>
      <c r="G46" s="673" t="s">
        <v>2260</v>
      </c>
      <c r="H46" s="673"/>
      <c r="I46" s="673"/>
      <c r="J46" s="673"/>
      <c r="K46" s="673"/>
      <c r="L46" s="675"/>
    </row>
    <row r="47" spans="1:12" ht="20.25" customHeight="1" x14ac:dyDescent="0.15">
      <c r="A47" s="671">
        <v>45</v>
      </c>
      <c r="B47" s="672" t="s">
        <v>2261</v>
      </c>
      <c r="C47" s="672" t="s">
        <v>69</v>
      </c>
      <c r="D47" s="673"/>
      <c r="E47" s="673"/>
      <c r="F47" s="673" t="s">
        <v>2262</v>
      </c>
      <c r="G47" s="673" t="s">
        <v>2263</v>
      </c>
      <c r="H47" s="673"/>
      <c r="I47" s="673"/>
      <c r="J47" s="673"/>
      <c r="K47" s="673"/>
      <c r="L47" s="675"/>
    </row>
    <row r="48" spans="1:12" ht="20.25" customHeight="1" x14ac:dyDescent="0.15">
      <c r="A48" s="671"/>
      <c r="B48" s="672"/>
      <c r="C48" s="679"/>
      <c r="D48" s="673"/>
      <c r="E48" s="673"/>
      <c r="F48" s="673"/>
      <c r="G48" s="673"/>
      <c r="H48" s="673"/>
      <c r="I48" s="673"/>
      <c r="J48" s="673"/>
      <c r="K48" s="673"/>
      <c r="L48" s="675"/>
    </row>
    <row r="49" spans="1:12" ht="20.25" customHeight="1" x14ac:dyDescent="0.15">
      <c r="A49" s="671"/>
      <c r="B49" s="672"/>
      <c r="C49" s="672"/>
      <c r="D49" s="673"/>
      <c r="E49" s="673"/>
      <c r="F49" s="673"/>
      <c r="G49" s="673"/>
      <c r="H49" s="673"/>
      <c r="I49" s="673"/>
      <c r="J49" s="673"/>
      <c r="K49" s="673"/>
      <c r="L49" s="675"/>
    </row>
    <row r="50" spans="1:12" ht="20.25" customHeight="1" x14ac:dyDescent="0.15">
      <c r="A50" s="671"/>
      <c r="B50" s="672"/>
      <c r="C50" s="679"/>
      <c r="D50" s="673"/>
      <c r="E50" s="673"/>
      <c r="F50" s="673"/>
      <c r="G50" s="673"/>
      <c r="H50" s="673"/>
      <c r="I50" s="673"/>
      <c r="J50" s="673"/>
      <c r="K50" s="673"/>
      <c r="L50" s="675"/>
    </row>
    <row r="51" spans="1:12" ht="20.25" customHeight="1" x14ac:dyDescent="0.15">
      <c r="A51" s="671"/>
      <c r="B51" s="672"/>
      <c r="C51" s="672"/>
      <c r="D51" s="673"/>
      <c r="E51" s="673"/>
      <c r="F51" s="673"/>
      <c r="G51" s="673"/>
      <c r="H51" s="673"/>
      <c r="I51" s="673"/>
      <c r="J51" s="673"/>
      <c r="K51" s="673"/>
      <c r="L51" s="675"/>
    </row>
    <row r="52" spans="1:12" ht="20.25" customHeight="1" x14ac:dyDescent="0.15">
      <c r="A52" s="671"/>
      <c r="B52" s="672"/>
      <c r="C52" s="679"/>
      <c r="D52" s="673"/>
      <c r="E52" s="673"/>
      <c r="F52" s="673"/>
      <c r="G52" s="673"/>
      <c r="H52" s="673"/>
      <c r="I52" s="673"/>
      <c r="J52" s="673"/>
      <c r="K52" s="673"/>
      <c r="L52" s="675"/>
    </row>
    <row r="53" spans="1:12" ht="20.25" customHeight="1" x14ac:dyDescent="0.15">
      <c r="A53" s="671"/>
      <c r="B53" s="672"/>
      <c r="C53" s="672"/>
      <c r="D53" s="685"/>
      <c r="E53" s="685"/>
      <c r="F53" s="673"/>
      <c r="G53" s="673"/>
      <c r="H53" s="673"/>
      <c r="I53" s="673"/>
      <c r="J53" s="673"/>
      <c r="K53" s="673"/>
      <c r="L53" s="675"/>
    </row>
    <row r="54" spans="1:12" ht="20.25" customHeight="1" x14ac:dyDescent="0.15">
      <c r="A54" s="671"/>
      <c r="B54" s="672"/>
      <c r="C54" s="672"/>
      <c r="D54" s="673"/>
      <c r="E54" s="673"/>
      <c r="F54" s="673"/>
      <c r="G54" s="673"/>
      <c r="H54" s="673"/>
      <c r="I54" s="673"/>
      <c r="J54" s="673"/>
      <c r="K54" s="673"/>
      <c r="L54" s="675"/>
    </row>
    <row r="55" spans="1:12" ht="20.25" customHeight="1" x14ac:dyDescent="0.15">
      <c r="A55" s="671"/>
      <c r="B55" s="672"/>
      <c r="C55" s="672"/>
      <c r="D55" s="673"/>
      <c r="E55" s="673"/>
      <c r="F55" s="673"/>
      <c r="G55" s="673"/>
      <c r="H55" s="673"/>
      <c r="I55" s="673"/>
      <c r="J55" s="673"/>
      <c r="K55" s="673"/>
      <c r="L55" s="675"/>
    </row>
    <row r="56" spans="1:12" ht="20.25" customHeight="1" x14ac:dyDescent="0.15">
      <c r="A56" s="671"/>
      <c r="B56" s="672"/>
      <c r="C56" s="672"/>
      <c r="D56" s="673"/>
      <c r="E56" s="673"/>
      <c r="F56" s="673"/>
      <c r="G56" s="673"/>
      <c r="H56" s="673"/>
      <c r="I56" s="673"/>
      <c r="J56" s="673"/>
      <c r="K56" s="673"/>
      <c r="L56" s="675"/>
    </row>
    <row r="57" spans="1:12" ht="20.25" customHeight="1" x14ac:dyDescent="0.15">
      <c r="A57" s="671"/>
      <c r="B57" s="672"/>
      <c r="C57" s="679"/>
      <c r="D57" s="673"/>
      <c r="E57" s="673"/>
      <c r="F57" s="673"/>
      <c r="G57" s="673"/>
      <c r="H57" s="673"/>
      <c r="I57" s="673"/>
      <c r="J57" s="673"/>
      <c r="K57" s="673"/>
      <c r="L57" s="675"/>
    </row>
    <row r="58" spans="1:12" ht="20.25" customHeight="1" x14ac:dyDescent="0.15">
      <c r="A58" s="671"/>
      <c r="B58" s="672"/>
      <c r="C58" s="672"/>
      <c r="D58" s="673"/>
      <c r="E58" s="673"/>
      <c r="F58" s="673"/>
      <c r="G58" s="673"/>
      <c r="H58" s="673"/>
      <c r="I58" s="673"/>
      <c r="J58" s="673"/>
      <c r="K58" s="673"/>
      <c r="L58" s="675"/>
    </row>
    <row r="59" spans="1:12" ht="20.25" customHeight="1" x14ac:dyDescent="0.15">
      <c r="A59" s="671"/>
      <c r="B59" s="672"/>
      <c r="C59" s="679"/>
      <c r="D59" s="673"/>
      <c r="E59" s="673"/>
      <c r="F59" s="673"/>
      <c r="G59" s="673"/>
      <c r="H59" s="673"/>
      <c r="I59" s="673"/>
      <c r="J59" s="673"/>
      <c r="K59" s="673"/>
      <c r="L59" s="675"/>
    </row>
    <row r="60" spans="1:12" ht="20.25" customHeight="1" x14ac:dyDescent="0.15">
      <c r="A60" s="671"/>
      <c r="B60" s="672"/>
      <c r="C60" s="672"/>
      <c r="D60" s="673"/>
      <c r="E60" s="673"/>
      <c r="F60" s="673"/>
      <c r="G60" s="673"/>
      <c r="H60" s="673"/>
      <c r="I60" s="673"/>
      <c r="J60" s="673"/>
      <c r="K60" s="673"/>
      <c r="L60" s="675"/>
    </row>
    <row r="61" spans="1:12" ht="20.25" customHeight="1" x14ac:dyDescent="0.15">
      <c r="A61" s="671"/>
      <c r="B61" s="672"/>
      <c r="C61" s="672"/>
      <c r="D61" s="673"/>
      <c r="E61" s="673"/>
      <c r="F61" s="673"/>
      <c r="G61" s="673"/>
      <c r="H61" s="673"/>
      <c r="I61" s="673"/>
      <c r="J61" s="673"/>
      <c r="K61" s="673"/>
      <c r="L61" s="675"/>
    </row>
    <row r="62" spans="1:12" ht="20.25" customHeight="1" x14ac:dyDescent="0.15">
      <c r="A62" s="671"/>
      <c r="B62" s="672"/>
      <c r="C62" s="672"/>
      <c r="D62" s="673"/>
      <c r="E62" s="673"/>
      <c r="F62" s="673"/>
      <c r="G62" s="673"/>
      <c r="H62" s="673"/>
      <c r="I62" s="673"/>
      <c r="J62" s="673"/>
      <c r="K62" s="673"/>
      <c r="L62" s="675"/>
    </row>
    <row r="63" spans="1:12" ht="20.25" customHeight="1" x14ac:dyDescent="0.15">
      <c r="A63" s="671"/>
      <c r="B63" s="672"/>
      <c r="C63" s="679"/>
      <c r="D63" s="673"/>
      <c r="E63" s="673"/>
      <c r="F63" s="673"/>
      <c r="G63" s="673"/>
      <c r="H63" s="673"/>
      <c r="I63" s="673"/>
      <c r="J63" s="673"/>
      <c r="K63" s="673"/>
      <c r="L63" s="675"/>
    </row>
    <row r="64" spans="1:12" ht="20.25" customHeight="1" x14ac:dyDescent="0.15">
      <c r="A64" s="671"/>
      <c r="B64" s="672"/>
      <c r="C64" s="672"/>
      <c r="D64" s="673"/>
      <c r="E64" s="673"/>
      <c r="F64" s="673"/>
      <c r="G64" s="673"/>
      <c r="H64" s="673"/>
      <c r="I64" s="673"/>
      <c r="J64" s="673"/>
      <c r="K64" s="673"/>
      <c r="L64" s="675"/>
    </row>
    <row r="65" spans="1:12" ht="20.25" customHeight="1" x14ac:dyDescent="0.15">
      <c r="A65" s="671"/>
      <c r="B65" s="672"/>
      <c r="C65" s="672"/>
      <c r="D65" s="673"/>
      <c r="E65" s="673"/>
      <c r="F65" s="673"/>
      <c r="G65" s="673"/>
      <c r="H65" s="673"/>
      <c r="I65" s="673"/>
      <c r="J65" s="673"/>
      <c r="K65" s="673"/>
      <c r="L65" s="675"/>
    </row>
    <row r="66" spans="1:12" ht="20.25" customHeight="1" x14ac:dyDescent="0.15">
      <c r="A66" s="671"/>
      <c r="B66" s="672"/>
      <c r="C66" s="672"/>
      <c r="D66" s="673"/>
      <c r="E66" s="673"/>
      <c r="F66" s="673"/>
      <c r="G66" s="673"/>
      <c r="H66" s="673"/>
      <c r="I66" s="673"/>
      <c r="J66" s="673"/>
      <c r="K66" s="673"/>
      <c r="L66" s="675"/>
    </row>
    <row r="67" spans="1:12" ht="20.25" customHeight="1" x14ac:dyDescent="0.15">
      <c r="A67" s="671"/>
      <c r="B67" s="672"/>
      <c r="C67" s="672"/>
      <c r="D67" s="673"/>
      <c r="E67" s="673"/>
      <c r="F67" s="673"/>
      <c r="G67" s="673"/>
      <c r="H67" s="673"/>
      <c r="I67" s="673"/>
      <c r="J67" s="673"/>
      <c r="K67" s="673"/>
      <c r="L67" s="675"/>
    </row>
    <row r="68" spans="1:12" ht="20.25" customHeight="1" x14ac:dyDescent="0.15">
      <c r="A68" s="671"/>
      <c r="B68" s="672"/>
      <c r="C68" s="672"/>
      <c r="D68" s="673"/>
      <c r="E68" s="673"/>
      <c r="F68" s="673"/>
      <c r="G68" s="673"/>
      <c r="H68" s="673"/>
      <c r="I68" s="673"/>
      <c r="J68" s="673"/>
      <c r="K68" s="673"/>
      <c r="L68" s="675"/>
    </row>
    <row r="69" spans="1:12" ht="20.25" customHeight="1" x14ac:dyDescent="0.15">
      <c r="A69" s="671"/>
      <c r="B69" s="672"/>
      <c r="C69" s="679"/>
      <c r="D69" s="673"/>
      <c r="E69" s="673"/>
      <c r="F69" s="673"/>
      <c r="G69" s="673"/>
      <c r="H69" s="673"/>
      <c r="I69" s="673"/>
      <c r="J69" s="673"/>
      <c r="K69" s="673"/>
      <c r="L69" s="675"/>
    </row>
    <row r="70" spans="1:12" ht="20.25" customHeight="1" x14ac:dyDescent="0.15">
      <c r="A70" s="671"/>
      <c r="B70" s="672"/>
      <c r="C70" s="672"/>
      <c r="D70" s="673"/>
      <c r="E70" s="673"/>
      <c r="F70" s="673"/>
      <c r="G70" s="673"/>
      <c r="H70" s="673"/>
      <c r="I70" s="673"/>
      <c r="J70" s="673"/>
      <c r="K70" s="673"/>
      <c r="L70" s="675"/>
    </row>
    <row r="71" spans="1:12" ht="20.25" customHeight="1" x14ac:dyDescent="0.15">
      <c r="A71" s="671"/>
      <c r="B71" s="672"/>
      <c r="C71" s="679"/>
      <c r="D71" s="673"/>
      <c r="E71" s="673"/>
      <c r="F71" s="673"/>
      <c r="G71" s="673"/>
      <c r="H71" s="673"/>
      <c r="I71" s="673"/>
      <c r="J71" s="673"/>
      <c r="K71" s="673"/>
      <c r="L71" s="675"/>
    </row>
    <row r="72" spans="1:12" ht="20.25" customHeight="1" x14ac:dyDescent="0.15">
      <c r="A72" s="671"/>
      <c r="B72" s="672"/>
      <c r="C72" s="672"/>
      <c r="D72" s="673"/>
      <c r="E72" s="673"/>
      <c r="F72" s="673"/>
      <c r="G72" s="673"/>
      <c r="H72" s="673"/>
      <c r="I72" s="673"/>
      <c r="J72" s="673"/>
      <c r="K72" s="673"/>
      <c r="L72" s="675"/>
    </row>
    <row r="73" spans="1:12" ht="20.25" customHeight="1" x14ac:dyDescent="0.15">
      <c r="A73" s="671"/>
      <c r="B73" s="672"/>
      <c r="C73" s="679"/>
      <c r="D73" s="673"/>
      <c r="E73" s="673"/>
      <c r="F73" s="673"/>
      <c r="G73" s="673"/>
      <c r="H73" s="673"/>
      <c r="I73" s="673"/>
      <c r="J73" s="673"/>
      <c r="K73" s="673"/>
      <c r="L73" s="675"/>
    </row>
    <row r="74" spans="1:12" ht="20.25" customHeight="1" x14ac:dyDescent="0.15">
      <c r="A74" s="671"/>
      <c r="B74" s="672"/>
      <c r="C74" s="672"/>
      <c r="D74" s="673"/>
      <c r="E74" s="673"/>
      <c r="F74" s="673"/>
      <c r="G74" s="673"/>
      <c r="H74" s="673"/>
      <c r="I74" s="673"/>
      <c r="J74" s="673"/>
      <c r="K74" s="673"/>
      <c r="L74" s="675"/>
    </row>
    <row r="75" spans="1:12" ht="20.25" customHeight="1" x14ac:dyDescent="0.15">
      <c r="A75" s="671"/>
      <c r="B75" s="672"/>
      <c r="C75" s="679"/>
      <c r="D75" s="673"/>
      <c r="E75" s="673"/>
      <c r="F75" s="673"/>
      <c r="G75" s="673"/>
      <c r="H75" s="673"/>
      <c r="I75" s="673"/>
      <c r="J75" s="673"/>
      <c r="K75" s="673"/>
      <c r="L75" s="675"/>
    </row>
    <row r="76" spans="1:12" ht="20.25" customHeight="1" x14ac:dyDescent="0.15">
      <c r="A76" s="671"/>
      <c r="B76" s="672"/>
      <c r="C76" s="672"/>
      <c r="D76" s="673"/>
      <c r="E76" s="673"/>
      <c r="F76" s="673"/>
      <c r="G76" s="673"/>
      <c r="H76" s="673"/>
      <c r="I76" s="673"/>
      <c r="J76" s="673"/>
      <c r="K76" s="673"/>
      <c r="L76" s="675"/>
    </row>
    <row r="77" spans="1:12" ht="20.25" customHeight="1" x14ac:dyDescent="0.15">
      <c r="A77" s="671"/>
      <c r="B77" s="672"/>
      <c r="C77" s="679"/>
      <c r="D77" s="673"/>
      <c r="E77" s="673"/>
      <c r="F77" s="673"/>
      <c r="G77" s="673"/>
      <c r="H77" s="673"/>
      <c r="I77" s="673"/>
      <c r="J77" s="673"/>
      <c r="K77" s="673"/>
      <c r="L77" s="675"/>
    </row>
    <row r="78" spans="1:12" ht="20.25" customHeight="1" x14ac:dyDescent="0.15">
      <c r="A78" s="671"/>
      <c r="B78" s="672"/>
      <c r="C78" s="672"/>
      <c r="D78" s="673"/>
      <c r="E78" s="673"/>
      <c r="F78" s="673"/>
      <c r="G78" s="673"/>
      <c r="H78" s="673"/>
      <c r="I78" s="673"/>
      <c r="J78" s="673"/>
      <c r="K78" s="673"/>
      <c r="L78" s="675"/>
    </row>
    <row r="79" spans="1:12" ht="20.25" customHeight="1" x14ac:dyDescent="0.15">
      <c r="A79" s="671"/>
      <c r="B79" s="672"/>
      <c r="C79" s="679"/>
      <c r="D79" s="673"/>
      <c r="E79" s="673"/>
      <c r="F79" s="673"/>
      <c r="G79" s="673"/>
      <c r="H79" s="673"/>
      <c r="I79" s="673"/>
      <c r="J79" s="673"/>
      <c r="K79" s="673"/>
      <c r="L79" s="675"/>
    </row>
    <row r="80" spans="1:12" ht="20.25" customHeight="1" x14ac:dyDescent="0.15">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15"/>
  <cols>
    <col min="1" max="1" width="21.75" customWidth="1"/>
    <col min="2" max="9" width="12.375" customWidth="1"/>
    <col min="10" max="10" width="10.375" style="92" customWidth="1"/>
  </cols>
  <sheetData>
    <row r="1" spans="1:10" ht="33" customHeight="1" x14ac:dyDescent="0.15">
      <c r="A1" s="59" t="s">
        <v>2001</v>
      </c>
      <c r="I1" s="567" t="s">
        <v>2002</v>
      </c>
    </row>
    <row r="2" spans="1:10" ht="21.75" customHeight="1" x14ac:dyDescent="0.15">
      <c r="A2" s="653" t="s">
        <v>1996</v>
      </c>
      <c r="B2" s="654" t="s">
        <v>2</v>
      </c>
      <c r="C2" s="654" t="s">
        <v>468</v>
      </c>
      <c r="D2" s="654" t="s">
        <v>492</v>
      </c>
      <c r="E2" s="654" t="s">
        <v>522</v>
      </c>
      <c r="F2" s="654" t="s">
        <v>546</v>
      </c>
      <c r="G2" s="654" t="s">
        <v>1630</v>
      </c>
      <c r="H2" s="654" t="s">
        <v>1759</v>
      </c>
      <c r="I2" s="654" t="s">
        <v>380</v>
      </c>
    </row>
    <row r="3" spans="1:10" ht="21.75" customHeight="1" x14ac:dyDescent="0.15">
      <c r="A3" s="651" t="s">
        <v>2003</v>
      </c>
      <c r="B3" s="652">
        <v>724200</v>
      </c>
      <c r="C3" s="652">
        <v>755200</v>
      </c>
      <c r="D3" s="652">
        <v>704200</v>
      </c>
      <c r="E3" s="652">
        <v>702800</v>
      </c>
      <c r="F3" s="652">
        <v>741000</v>
      </c>
      <c r="G3" s="652">
        <v>779800</v>
      </c>
      <c r="H3" s="652"/>
      <c r="I3" s="652">
        <f>SUM(B3:H3)</f>
        <v>4407200</v>
      </c>
    </row>
    <row r="4" spans="1:10" ht="21.75" customHeight="1" x14ac:dyDescent="0.15">
      <c r="A4" s="650" t="s">
        <v>2004</v>
      </c>
      <c r="B4" s="82">
        <v>300000</v>
      </c>
      <c r="C4" s="82">
        <v>320000</v>
      </c>
      <c r="D4" s="82">
        <v>280000</v>
      </c>
      <c r="E4" s="82">
        <v>280000</v>
      </c>
      <c r="F4" s="82">
        <v>270000</v>
      </c>
      <c r="G4" s="82">
        <v>280000</v>
      </c>
      <c r="H4" s="82"/>
      <c r="I4" s="82">
        <f>SUM(B4:H4)</f>
        <v>1730000</v>
      </c>
    </row>
    <row r="5" spans="1:10" ht="21.75" customHeight="1" thickBot="1" x14ac:dyDescent="0.2">
      <c r="A5" s="661" t="s">
        <v>389</v>
      </c>
      <c r="B5" s="663">
        <v>705000</v>
      </c>
      <c r="C5" s="663">
        <v>745000</v>
      </c>
      <c r="D5" s="663">
        <v>745000</v>
      </c>
      <c r="E5" s="663">
        <v>745000</v>
      </c>
      <c r="F5" s="663">
        <v>745000</v>
      </c>
      <c r="G5" s="663">
        <v>745000</v>
      </c>
      <c r="H5" s="663"/>
      <c r="I5" s="663">
        <f>SUM(B5:H5)</f>
        <v>4430000</v>
      </c>
    </row>
    <row r="6" spans="1:10" ht="21.75" customHeight="1" x14ac:dyDescent="0.15">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15">
      <c r="A7" s="536"/>
      <c r="B7" s="513"/>
      <c r="C7" s="513"/>
      <c r="D7" s="513"/>
      <c r="E7" s="513"/>
      <c r="F7" s="513"/>
      <c r="G7" s="513"/>
      <c r="H7" s="513"/>
      <c r="I7" s="513"/>
      <c r="J7" s="115"/>
    </row>
    <row r="8" spans="1:10" ht="21.75" customHeight="1" x14ac:dyDescent="0.15">
      <c r="A8" s="653" t="s">
        <v>1997</v>
      </c>
      <c r="B8" s="654" t="s">
        <v>2</v>
      </c>
      <c r="C8" s="654" t="s">
        <v>468</v>
      </c>
      <c r="D8" s="654" t="s">
        <v>492</v>
      </c>
      <c r="E8" s="654" t="s">
        <v>522</v>
      </c>
      <c r="F8" s="654" t="s">
        <v>546</v>
      </c>
      <c r="G8" s="654" t="s">
        <v>1630</v>
      </c>
      <c r="H8" s="654" t="s">
        <v>1759</v>
      </c>
      <c r="I8" s="654" t="s">
        <v>380</v>
      </c>
    </row>
    <row r="9" spans="1:10" ht="21.75" customHeight="1" x14ac:dyDescent="0.15">
      <c r="A9" s="651" t="s">
        <v>397</v>
      </c>
      <c r="B9" s="652">
        <v>1865695</v>
      </c>
      <c r="C9" s="652">
        <v>428340</v>
      </c>
      <c r="D9" s="652">
        <v>1426145</v>
      </c>
      <c r="E9" s="652">
        <v>215000</v>
      </c>
      <c r="F9" s="652">
        <v>680112</v>
      </c>
      <c r="G9" s="652">
        <v>245000</v>
      </c>
      <c r="H9" s="652"/>
      <c r="I9" s="652">
        <f>SUM(B9:H9)</f>
        <v>4860292</v>
      </c>
      <c r="J9" s="92">
        <v>750000</v>
      </c>
    </row>
    <row r="10" spans="1:10" ht="21.75" customHeight="1" x14ac:dyDescent="0.15">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
      <c r="A11" s="661" t="s">
        <v>1995</v>
      </c>
      <c r="B11" s="663">
        <v>691858</v>
      </c>
      <c r="C11" s="663">
        <v>1155</v>
      </c>
      <c r="D11" s="663">
        <v>25230</v>
      </c>
      <c r="E11" s="663">
        <v>1284</v>
      </c>
      <c r="F11" s="663">
        <v>432</v>
      </c>
      <c r="G11" s="663">
        <v>1782</v>
      </c>
      <c r="H11" s="663"/>
      <c r="I11" s="663">
        <f>SUM(B11:H11)</f>
        <v>721741</v>
      </c>
    </row>
    <row r="12" spans="1:10" ht="21.75" customHeight="1" x14ac:dyDescent="0.15">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15">
      <c r="A13" s="2"/>
      <c r="B13" s="115"/>
      <c r="C13" s="115"/>
      <c r="D13" s="115"/>
      <c r="E13" s="115"/>
      <c r="F13" s="115"/>
      <c r="G13" s="115"/>
      <c r="H13" s="115"/>
      <c r="I13" s="115"/>
    </row>
    <row r="14" spans="1:10" ht="29.25" customHeight="1" x14ac:dyDescent="0.15">
      <c r="A14" s="59" t="s">
        <v>2005</v>
      </c>
      <c r="B14" s="92"/>
      <c r="C14" s="92"/>
      <c r="D14" s="92"/>
      <c r="E14" s="92"/>
      <c r="F14" s="92"/>
      <c r="G14" s="92"/>
      <c r="H14" s="92"/>
      <c r="I14" s="92"/>
    </row>
    <row r="15" spans="1:10" ht="21.75" customHeight="1" x14ac:dyDescent="0.15">
      <c r="A15" s="653" t="s">
        <v>405</v>
      </c>
      <c r="B15" s="654" t="s">
        <v>1999</v>
      </c>
      <c r="C15" s="654" t="s">
        <v>2000</v>
      </c>
      <c r="G15" s="657"/>
      <c r="H15" s="657"/>
    </row>
    <row r="16" spans="1:10" ht="21.75" customHeight="1" x14ac:dyDescent="0.15">
      <c r="A16" s="651" t="s">
        <v>1669</v>
      </c>
      <c r="B16" s="664">
        <v>20000</v>
      </c>
      <c r="C16" s="664">
        <v>15000</v>
      </c>
      <c r="G16" s="657"/>
    </row>
    <row r="17" spans="1:7" ht="21.75" customHeight="1" x14ac:dyDescent="0.15">
      <c r="A17" s="650" t="s">
        <v>1670</v>
      </c>
      <c r="B17" s="659">
        <v>40000</v>
      </c>
      <c r="C17" s="659">
        <v>25000</v>
      </c>
      <c r="E17" s="657"/>
      <c r="F17" s="657"/>
      <c r="G17" s="657"/>
    </row>
    <row r="18" spans="1:7" ht="21.75" customHeight="1" x14ac:dyDescent="0.15">
      <c r="A18" s="650" t="s">
        <v>1671</v>
      </c>
      <c r="B18" s="659">
        <v>150000</v>
      </c>
      <c r="C18" s="659">
        <v>110000</v>
      </c>
    </row>
    <row r="19" spans="1:7" ht="21.75" customHeight="1" x14ac:dyDescent="0.15">
      <c r="A19" s="650" t="s">
        <v>1674</v>
      </c>
      <c r="B19" s="659">
        <v>20000</v>
      </c>
      <c r="C19" s="659">
        <v>15000</v>
      </c>
    </row>
    <row r="20" spans="1:7" ht="21.75" customHeight="1" x14ac:dyDescent="0.15">
      <c r="A20" s="650" t="s">
        <v>1672</v>
      </c>
      <c r="B20" s="659">
        <v>20000</v>
      </c>
      <c r="C20" s="659">
        <v>15000</v>
      </c>
    </row>
    <row r="21" spans="1:7" ht="21.75" customHeight="1" x14ac:dyDescent="0.15">
      <c r="A21" s="650" t="s">
        <v>1673</v>
      </c>
      <c r="B21" s="659">
        <v>20000</v>
      </c>
      <c r="C21" s="659">
        <v>15000</v>
      </c>
    </row>
    <row r="22" spans="1:7" ht="21.75" customHeight="1" x14ac:dyDescent="0.15">
      <c r="A22" s="650" t="s">
        <v>1675</v>
      </c>
      <c r="B22" s="659">
        <v>20000</v>
      </c>
      <c r="C22" s="659">
        <v>15000</v>
      </c>
    </row>
    <row r="23" spans="1:7" ht="21.75" customHeight="1" x14ac:dyDescent="0.15">
      <c r="A23" s="650" t="s">
        <v>1676</v>
      </c>
      <c r="B23" s="659">
        <v>90000</v>
      </c>
      <c r="C23" s="659">
        <v>60000</v>
      </c>
    </row>
    <row r="24" spans="1:7" ht="21.75" customHeight="1" x14ac:dyDescent="0.15">
      <c r="A24" s="650" t="s">
        <v>1677</v>
      </c>
      <c r="B24" s="659">
        <v>140000</v>
      </c>
      <c r="C24" s="659">
        <v>100000</v>
      </c>
    </row>
    <row r="25" spans="1:7" ht="21.75" customHeight="1" x14ac:dyDescent="0.15">
      <c r="A25" s="650" t="s">
        <v>1678</v>
      </c>
      <c r="B25" s="659">
        <v>35000</v>
      </c>
      <c r="C25" s="659">
        <v>20000</v>
      </c>
    </row>
    <row r="26" spans="1:7" ht="21.75" customHeight="1" x14ac:dyDescent="0.15">
      <c r="A26" s="650" t="s">
        <v>1679</v>
      </c>
      <c r="B26" s="659">
        <v>35000</v>
      </c>
      <c r="C26" s="659">
        <v>20000</v>
      </c>
    </row>
    <row r="27" spans="1:7" ht="21.75" customHeight="1" x14ac:dyDescent="0.15">
      <c r="A27" s="650" t="s">
        <v>1680</v>
      </c>
      <c r="B27" s="659">
        <v>30000</v>
      </c>
      <c r="C27" s="659">
        <v>15000</v>
      </c>
    </row>
    <row r="28" spans="1:7" ht="21.75" customHeight="1" x14ac:dyDescent="0.15">
      <c r="A28" s="650" t="s">
        <v>1681</v>
      </c>
      <c r="B28" s="659">
        <v>40000</v>
      </c>
      <c r="C28" s="659">
        <v>25000</v>
      </c>
    </row>
    <row r="29" spans="1:7" ht="21.75" customHeight="1" x14ac:dyDescent="0.15">
      <c r="A29" s="650" t="s">
        <v>1682</v>
      </c>
      <c r="B29" s="659">
        <v>10000</v>
      </c>
      <c r="C29" s="659">
        <v>5000</v>
      </c>
    </row>
    <row r="30" spans="1:7" ht="21.75" customHeight="1" x14ac:dyDescent="0.15">
      <c r="A30" s="650" t="s">
        <v>1510</v>
      </c>
      <c r="B30" s="659">
        <v>40000</v>
      </c>
      <c r="C30" s="659">
        <v>25000</v>
      </c>
    </row>
    <row r="31" spans="1:7" ht="21.75" customHeight="1" x14ac:dyDescent="0.15">
      <c r="A31" s="650" t="s">
        <v>1687</v>
      </c>
      <c r="B31" s="659">
        <v>20000</v>
      </c>
      <c r="C31" s="659">
        <v>15000</v>
      </c>
    </row>
    <row r="32" spans="1:7" ht="21.75" customHeight="1" x14ac:dyDescent="0.15">
      <c r="A32" s="650" t="s">
        <v>1998</v>
      </c>
      <c r="B32" s="659">
        <v>10000</v>
      </c>
      <c r="C32" s="659">
        <v>5000</v>
      </c>
    </row>
    <row r="33" spans="1:3" ht="21.75" customHeight="1" thickBot="1" x14ac:dyDescent="0.2">
      <c r="A33" s="661" t="s">
        <v>1684</v>
      </c>
      <c r="B33" s="662">
        <v>5000</v>
      </c>
      <c r="C33" s="662">
        <v>5000</v>
      </c>
    </row>
    <row r="34" spans="1:3" ht="21.75" customHeight="1" x14ac:dyDescent="0.15">
      <c r="A34" s="655"/>
      <c r="B34" s="660">
        <f>SUM(B16:B33)</f>
        <v>745000</v>
      </c>
      <c r="C34" s="660">
        <f>SUM(C16:C33)</f>
        <v>505000</v>
      </c>
    </row>
    <row r="35" spans="1:3" ht="21.75" customHeight="1" x14ac:dyDescent="0.15">
      <c r="B35" s="658"/>
      <c r="C35" s="658"/>
    </row>
    <row r="36" spans="1:3" ht="21.75" customHeight="1" x14ac:dyDescent="0.15">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vt:i4>
      </vt:variant>
    </vt:vector>
  </HeadingPairs>
  <TitlesOfParts>
    <vt:vector size="24"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2023-02-08T09:06:37Z</dcterms:modified>
</cp:coreProperties>
</file>